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filterPrivacy="1" defaultThemeVersion="124226"/>
  <xr:revisionPtr revIDLastSave="0" documentId="13_ncr:1_{69613F5D-BC4E-4685-BBD0-3179C422F9FE}" xr6:coauthVersionLast="47" xr6:coauthVersionMax="47" xr10:uidLastSave="{00000000-0000-0000-0000-000000000000}"/>
  <bookViews>
    <workbookView xWindow="-120" yWindow="-120" windowWidth="29040" windowHeight="15840" tabRatio="684" firstSheet="1" activeTab="1" xr2:uid="{00000000-000D-0000-FFFF-FFFF00000000}"/>
  </bookViews>
  <sheets>
    <sheet name="PROGRAMA 23 ACTIV.OBRA 14" sheetId="1" state="hidden" r:id="rId1"/>
    <sheet name=" POA INTERCULTURAL BILINGUE" sheetId="2" r:id="rId2"/>
    <sheet name="Hoja1" sheetId="4" state="hidden" r:id="rId3"/>
    <sheet name="Hoja2" sheetId="3" state="hidden" r:id="rId4"/>
  </sheets>
  <externalReferences>
    <externalReference r:id="rId5"/>
  </externalReferences>
  <definedNames>
    <definedName name="metavp">'[1]Catalogos varios'!$L$6:$L$12</definedName>
    <definedName name="objetivopeg">'[1]Catalogos varios'!$T$4:$Y$4</definedName>
    <definedName name="objetivosvp">'[1]Catalogos varios'!$M$5:$P$5</definedName>
    <definedName name="resultadoss1">'[1]Catalogos varios'!$AS$5:$AS$9</definedName>
    <definedName name="resultadoss2">'[1]Catalogos varios'!$AS$15:$AS$20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G33" i="2" l="1"/>
  <c r="BG32" i="2"/>
  <c r="BG31" i="2"/>
  <c r="BG45" i="2" l="1"/>
  <c r="BC39" i="1"/>
  <c r="BB39" i="1"/>
  <c r="AU39" i="1"/>
  <c r="AT39" i="1"/>
  <c r="AM39" i="1"/>
  <c r="AL39" i="1"/>
  <c r="AE39" i="1"/>
  <c r="AD39" i="1"/>
  <c r="BC38" i="1"/>
  <c r="BB38" i="1"/>
  <c r="AU38" i="1"/>
  <c r="AT38" i="1"/>
  <c r="AM38" i="1"/>
  <c r="AL38" i="1"/>
  <c r="AE38" i="1"/>
  <c r="AD38" i="1"/>
  <c r="BC29" i="1"/>
  <c r="BC30" i="1"/>
  <c r="BC31" i="1"/>
  <c r="BC32" i="1"/>
  <c r="BC33" i="1"/>
  <c r="BC34" i="1"/>
  <c r="BC35" i="1"/>
  <c r="BC36" i="1"/>
  <c r="BC37" i="1"/>
  <c r="BC41" i="1"/>
  <c r="BC44" i="1"/>
  <c r="BC45" i="1"/>
  <c r="BB29" i="1"/>
  <c r="BB30" i="1"/>
  <c r="BB31" i="1"/>
  <c r="BB32" i="1"/>
  <c r="BB33" i="1"/>
  <c r="BB34" i="1"/>
  <c r="BB35" i="1"/>
  <c r="BB36" i="1"/>
  <c r="BB37" i="1"/>
  <c r="BB41" i="1"/>
  <c r="BB44" i="1"/>
  <c r="BB45" i="1"/>
  <c r="AT29" i="1"/>
  <c r="AT30" i="1"/>
  <c r="AT31" i="1"/>
  <c r="AT32" i="1"/>
  <c r="AT33" i="1"/>
  <c r="AT34" i="1"/>
  <c r="AT35" i="1"/>
  <c r="AT36" i="1"/>
  <c r="AT37" i="1"/>
  <c r="AT41" i="1"/>
  <c r="AT44" i="1"/>
  <c r="AT45" i="1"/>
  <c r="AL29" i="1"/>
  <c r="AL30" i="1"/>
  <c r="AL31" i="1"/>
  <c r="AL32" i="1"/>
  <c r="AL33" i="1"/>
  <c r="AL34" i="1"/>
  <c r="AL35" i="1"/>
  <c r="AL36" i="1"/>
  <c r="AL37" i="1"/>
  <c r="AL41" i="1"/>
  <c r="AL44" i="1"/>
  <c r="AL45" i="1"/>
  <c r="AD29" i="1"/>
  <c r="AD30" i="1"/>
  <c r="AD31" i="1"/>
  <c r="AD32" i="1"/>
  <c r="AD33" i="1"/>
  <c r="AD34" i="1"/>
  <c r="AD35" i="1"/>
  <c r="AD36" i="1"/>
  <c r="AD37" i="1"/>
  <c r="AD41" i="1"/>
  <c r="AD44" i="1"/>
  <c r="AD45" i="1"/>
  <c r="AE29" i="1"/>
  <c r="AE30" i="1"/>
  <c r="AE31" i="1"/>
  <c r="AE32" i="1"/>
  <c r="AE33" i="1"/>
  <c r="AE34" i="1"/>
  <c r="AE35" i="1"/>
  <c r="AE36" i="1"/>
  <c r="AE37" i="1"/>
  <c r="AE41" i="1"/>
  <c r="AE44" i="1"/>
  <c r="AE45" i="1"/>
  <c r="AM29" i="1"/>
  <c r="AM30" i="1"/>
  <c r="AM31" i="1"/>
  <c r="AM32" i="1"/>
  <c r="AM33" i="1"/>
  <c r="AM34" i="1"/>
  <c r="AM35" i="1"/>
  <c r="AM36" i="1"/>
  <c r="AM37" i="1"/>
  <c r="AM41" i="1"/>
  <c r="AM44" i="1"/>
  <c r="AM45" i="1"/>
  <c r="AU29" i="1"/>
  <c r="AU30" i="1"/>
  <c r="AU31" i="1"/>
  <c r="AU32" i="1"/>
  <c r="AU33" i="1"/>
  <c r="AU34" i="1"/>
  <c r="AU35" i="1"/>
  <c r="AU36" i="1"/>
  <c r="AU37" i="1"/>
  <c r="AU41" i="1"/>
  <c r="AU44" i="1"/>
  <c r="AU45" i="1"/>
  <c r="BB28" i="1"/>
  <c r="AT28" i="1"/>
  <c r="AL28" i="1"/>
  <c r="AD28" i="1"/>
  <c r="BC28" i="1"/>
  <c r="AM28" i="1"/>
  <c r="AU28" i="1"/>
  <c r="AE28" i="1"/>
  <c r="BD38" i="1" l="1"/>
  <c r="BE38" i="1"/>
  <c r="BD39" i="1"/>
  <c r="BE39" i="1"/>
  <c r="BD28" i="1"/>
  <c r="BE29" i="1"/>
  <c r="BE37" i="1"/>
  <c r="BD44" i="1"/>
  <c r="BE45" i="1"/>
  <c r="BE28" i="1"/>
  <c r="BE44" i="1"/>
  <c r="BE41" i="1"/>
  <c r="BD41" i="1"/>
  <c r="BD33" i="1"/>
  <c r="BD34" i="1"/>
  <c r="BD32" i="1"/>
  <c r="BE34" i="1"/>
  <c r="BE32" i="1"/>
  <c r="BE36" i="1"/>
  <c r="BE35" i="1"/>
  <c r="BE33" i="1"/>
  <c r="BE30" i="1"/>
  <c r="BD35" i="1"/>
  <c r="BD29" i="1"/>
  <c r="BD37" i="1"/>
  <c r="BD30" i="1"/>
  <c r="BD36" i="1"/>
  <c r="BD45" i="1"/>
  <c r="BD31" i="1"/>
  <c r="BE31" i="1"/>
  <c r="BD46" i="1" l="1"/>
  <c r="BE46" i="1"/>
  <c r="BE48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T38" authorId="0" shapeId="0" xr:uid="{3FF3944A-809F-470C-B1C4-A75180E9A39E}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OBJ, CREADO CON 40,000</t>
        </r>
      </text>
    </comment>
    <comment ref="AI38" authorId="0" shapeId="0" xr:uid="{EA791DC6-3655-4569-811D-20E301C02C8E}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en proceso de modificacion</t>
        </r>
      </text>
    </comment>
    <comment ref="T39" authorId="0" shapeId="0" xr:uid="{BACC77DA-58F6-4A55-BE8D-7A2F55EB66AE}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OBJ, CREADO
</t>
        </r>
      </text>
    </comment>
    <comment ref="AQ39" authorId="0" shapeId="0" xr:uid="{7F3ECF74-0484-407F-9649-B013EAEBDB2C}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Modificación en proceso</t>
        </r>
      </text>
    </comment>
    <comment ref="T40" authorId="0" shapeId="0" xr:uid="{88682FA7-CEF3-4347-8106-8A795D6837B4}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DEDUCIR 40,000 PARA PASAR A UTILES DE ESCRITORIO</t>
        </r>
      </text>
    </comment>
    <comment ref="T42" authorId="0" shapeId="0" xr:uid="{BAC7412D-93AB-4621-9AD1-50EE096CF895}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Objeto de gasto desaparecera con la modificacion</t>
        </r>
      </text>
    </comment>
    <comment ref="AQ43" authorId="0" shapeId="0" xr:uid="{02B3F42B-BE24-464C-937F-E08CD7E23E29}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modificacion en proceso</t>
        </r>
      </text>
    </comment>
  </commentList>
</comments>
</file>

<file path=xl/sharedStrings.xml><?xml version="1.0" encoding="utf-8"?>
<sst xmlns="http://schemas.openxmlformats.org/spreadsheetml/2006/main" count="636" uniqueCount="163">
  <si>
    <t>GABINETE SECTORIAL</t>
  </si>
  <si>
    <t>INSTITUCIÓN:</t>
  </si>
  <si>
    <t>Somos la Institución del Estado, que ejecuta la política educativa nacional; autoriza, organiza, dirige y supervisa los niveles de educación: Prebásica, Básica, Media y Educación Superior no Universitaria del componente Formal del Sistema Nacional de Educación; garantizando el acceso, permanencia y promoción de la población escolar, asegurando la prestación de servicios educativos con calidad, efectividad, equidad e inclusión, transparencia, participación de la comunidad educativa que contribuya a la identidad, el trabajo y la democracia participativa para el desarrollo sostenible del país.</t>
  </si>
  <si>
    <t xml:space="preserve">VISIÓN:  </t>
  </si>
  <si>
    <t>Al año 2030, la Secretaría de Educación, será una institución con liderazgo, que responda a las demandas educativas de la población hondureña de forma incluyente, participativa, innovadora y articulada vertical y horizontalmente con los demás componentes del Sistema Nacional de Educación; ofreciendo bienes y servicios educativos de calidad, que constituya el eje fundamental del desarrollo de la nación.</t>
  </si>
  <si>
    <t>PROGRAMA:</t>
  </si>
  <si>
    <t>OBJETIVO ESTRATÉGICO:</t>
  </si>
  <si>
    <t>OBJETIVO</t>
  </si>
  <si>
    <t xml:space="preserve">META </t>
  </si>
  <si>
    <t>SECTOR  (PEG)</t>
  </si>
  <si>
    <t xml:space="preserve">1. BIENESTAR Y DESARROLLO SOCIAL </t>
  </si>
  <si>
    <t xml:space="preserve">SUBSECTOR / EJE </t>
  </si>
  <si>
    <t>2.   Garantizar el acceso y la inclusión de la educación a la población más rezagada, para contribuir a frenar la violencia y formar ciudadanía.</t>
  </si>
  <si>
    <t>RESULTADO</t>
  </si>
  <si>
    <t>2.2.  Ampliadas las tasas de cobertura en los diferentes niveles de educación.</t>
  </si>
  <si>
    <t>INDICADOR</t>
  </si>
  <si>
    <t>Cod.</t>
  </si>
  <si>
    <t>Código Unidad Medida</t>
  </si>
  <si>
    <t>Cantidad</t>
  </si>
  <si>
    <t>Tipo (acumulable o no acumulable)</t>
  </si>
  <si>
    <t>Código Objeto de Gasto</t>
  </si>
  <si>
    <t>Descripción Objeto de Gasto</t>
  </si>
  <si>
    <t>Fuente de financiamiento</t>
  </si>
  <si>
    <t>Org. Financiador</t>
  </si>
  <si>
    <t>Descripción</t>
  </si>
  <si>
    <t>Responsable</t>
  </si>
  <si>
    <t>Corresponsable</t>
  </si>
  <si>
    <t xml:space="preserve">Enero </t>
  </si>
  <si>
    <t xml:space="preserve">Febrero </t>
  </si>
  <si>
    <t xml:space="preserve">Marzo </t>
  </si>
  <si>
    <t xml:space="preserve">I Trim. </t>
  </si>
  <si>
    <t xml:space="preserve">Abril </t>
  </si>
  <si>
    <t>Mayo</t>
  </si>
  <si>
    <t>Junio</t>
  </si>
  <si>
    <t xml:space="preserve">II Trim. </t>
  </si>
  <si>
    <t>Julio</t>
  </si>
  <si>
    <t>Agosto</t>
  </si>
  <si>
    <t>Septiembre</t>
  </si>
  <si>
    <t xml:space="preserve">III Trim. </t>
  </si>
  <si>
    <t>Octubre</t>
  </si>
  <si>
    <t>Noviembre</t>
  </si>
  <si>
    <t>Diciembre</t>
  </si>
  <si>
    <t xml:space="preserve">IV Trim. </t>
  </si>
  <si>
    <t xml:space="preserve">Productos </t>
  </si>
  <si>
    <t xml:space="preserve">Indicador de Producto </t>
  </si>
  <si>
    <t>GA</t>
  </si>
  <si>
    <t>UE</t>
  </si>
  <si>
    <t>Programa</t>
  </si>
  <si>
    <t>Proyecto</t>
  </si>
  <si>
    <t>Actividad/Obra</t>
  </si>
  <si>
    <t>Cant.</t>
  </si>
  <si>
    <t>Costo</t>
  </si>
  <si>
    <t>Área Estratégica</t>
  </si>
  <si>
    <t>Productos Finales/ Intermedios/Actividades</t>
  </si>
  <si>
    <t>I. PEI</t>
  </si>
  <si>
    <t>Intervenciones</t>
  </si>
  <si>
    <t>Meta de Producto Nacional</t>
  </si>
  <si>
    <t>Descripción Unidad Medida</t>
  </si>
  <si>
    <t>II. ESTRUCTURA PROGRAMÁTICA</t>
  </si>
  <si>
    <t>III. PLAN OPERATIVO ANUAL Y PRESUPUESTO (POA-PRESUPUESTO)</t>
  </si>
  <si>
    <t xml:space="preserve">IV. Proyección Anual </t>
  </si>
  <si>
    <t xml:space="preserve">MISIÓN:  </t>
  </si>
  <si>
    <t>DESCRIPCIÓN DEL PROGRAMA:</t>
  </si>
  <si>
    <t xml:space="preserve">Mejorar el desempeño organizacional y gestión de la Secretaría de Educación orientada a resultados con enfoque de valor público.   </t>
  </si>
  <si>
    <t>VINCULACIÓN Visión de País (VP)</t>
  </si>
  <si>
    <t>VINCULACIÓN RESULTADO       Plan Estratégico de Gobierno (PEG)</t>
  </si>
  <si>
    <t>2:.  GS: Gabinete Social.</t>
  </si>
  <si>
    <t>50 Secretaría de Estado en el Despacho de Educación (SEDUC).</t>
  </si>
  <si>
    <t>01 ACTIVIDADES CENTRALES (Dirección y Coordinación).</t>
  </si>
  <si>
    <t>Este programa consiste en la dirección y coordinación de la gestión administrativa, técnica y pedagógica de la Secretaría de Educación.</t>
  </si>
  <si>
    <t>1* Una Honduras sin pobreza extrema, educada y sana, con sistemas consolidados de previsión social.</t>
  </si>
  <si>
    <t>1.3 Elevar la escolaridad promedio a 9 años.</t>
  </si>
  <si>
    <t>Educación Inclusiva y de Calidad.</t>
  </si>
  <si>
    <t>2.2.1   Tasa Neta de cobertura en Educación Prebásica.</t>
  </si>
  <si>
    <t xml:space="preserve">MATRIZ DE PLANIFICACIÓN  </t>
  </si>
  <si>
    <t>Anual 2023</t>
  </si>
  <si>
    <t>Incrementar el acceso inclusivo y equitativo a niños, niñas y Jóvenes a los Centros Educativos de los Niveles de Educación Básica, Media y Modalidades Educativas Alternativas para atenderlos con Educación de Calidad.</t>
  </si>
  <si>
    <t>Acceso en los Niveles educativos de Pre-Básica, Básica, Media y sus Modalidades</t>
  </si>
  <si>
    <t>Educandos con rendimiento académico mejorado a través de los bienes y servicios educativos de calidad entregados</t>
  </si>
  <si>
    <t>Número de educandos con rendimiento académico mejorado a través de los bienes y servicios educativos de calidad entregados</t>
  </si>
  <si>
    <t>037</t>
  </si>
  <si>
    <t>14</t>
  </si>
  <si>
    <t>Educandos atendidos atravez del Nuevo Modelo de Educacion Intercultural Bilingüe, en los Nivelesde Prebasica, Basica y Media</t>
  </si>
  <si>
    <t>Educandos</t>
  </si>
  <si>
    <t>N/A</t>
  </si>
  <si>
    <t>PIP</t>
  </si>
  <si>
    <t>Entrega de Herramientas Educativas y cuadernos de trabajo a centros educativos que atienden poblacion indigena y afrohondureña en 15 departamentos del pais</t>
  </si>
  <si>
    <t>Viáticos Nacionales</t>
  </si>
  <si>
    <t>Tesoro Nacional</t>
  </si>
  <si>
    <t>Diesel</t>
  </si>
  <si>
    <t>Informe</t>
  </si>
  <si>
    <t>PIAH</t>
  </si>
  <si>
    <t>DIRECCION Y COORDINACIÓN DGME</t>
  </si>
  <si>
    <t>No Acumulable</t>
  </si>
  <si>
    <t>Pasajes Nacionales</t>
  </si>
  <si>
    <t>Viaticos Nacionales</t>
  </si>
  <si>
    <t xml:space="preserve">Productos de Papel y Carton </t>
  </si>
  <si>
    <t>Jornadas de Capacitacion, diplomados, Talleres, Formador de Formadores, para el desarrollo del Modelo  de ElB y el uso de las diferentes  herramientas curriculares y otros en los diferentes requerimientos, dirigido a Docentes, técnicos de la SDGEPIAH, Coordinadores, Directores de Centros Educativos, Docentes que atienden a educandos con el modelo EIB. en 15 departamentos del pais durante la gesion 2023</t>
  </si>
  <si>
    <t>Informe de Ejecucion</t>
  </si>
  <si>
    <t xml:space="preserve">Coordinación y desarrollo de acciones administrativas que garanticen la correcta ejecución presupuestaria,  la adquisición de Bienes y suministros; con el fin de garantizar el cumplimiento de metas establecidas y fortalecimiento en la Subdireccion general de PIAH  en el nivel central y descentralizado durante  la gestion del año fiscal 2023, en el marco de las Leyes y normativas vigentes </t>
  </si>
  <si>
    <t>Prendas de vestir</t>
  </si>
  <si>
    <t>Equipos para computación</t>
  </si>
  <si>
    <t>Muebles y Equipos Educacionales</t>
  </si>
  <si>
    <t>Servicio de Imprenta, Publicaciones y Reproducciones</t>
  </si>
  <si>
    <t>Textos de Enseñanza</t>
  </si>
  <si>
    <t>Repuestos y Accesorios</t>
  </si>
  <si>
    <t>Equipos Varios de Oficina</t>
  </si>
  <si>
    <t>Adquisicion de alimentos y bebidas para las diferentes jornadas de trabajo durante el año 2023, con autoridades educativas, participación comunitaria, padres de familia en los procesos pedagógicos y curriculares y para el evento en el mes de agosto conmemorando la Celebración del Dia Internacional de los Pueblos Originarios</t>
  </si>
  <si>
    <t xml:space="preserve">Alimentos y Bebidas </t>
  </si>
  <si>
    <t xml:space="preserve">Ceremonial y Protocolo </t>
  </si>
  <si>
    <t>Transferencias corrientes a instituciones sin fines de lucro</t>
  </si>
  <si>
    <t>Transferencia a AMHBLI para la entrega de becas a niños, niñas y jóvenes de los Pueblos Indígenas y Afro hondureños matriculados en los diferentes Niveles Educativos</t>
  </si>
  <si>
    <t>Construcción y Adaptación de Herramientas Curriculares, manuales, guías metodológicas otros documentos instruccionales y preventivos de I y II Ciclo</t>
  </si>
  <si>
    <t xml:space="preserve">Reproducción de herramientas pedagógicas y recursos de aprendizaje </t>
  </si>
  <si>
    <t>Ejecutar programas y proyectos para fortalecer la implementación del modelo de Educación Intercultural Bilingüe de los PIAH, Dotación de materiales educativos, equipos tecnológicos para 75 centros pilotos de EIB, Ejecución y Evaluación de programas y proyectos de la Educación Intercultural Bilingüe; Diagnostico de necesidades de infraestructura en los CEIB, Gestión de Huertos Escolares para los centros piloto</t>
  </si>
  <si>
    <t>Jornada de trabajo a nivel local con equipo tecnico, representantes de los PIAH Y autoridades educativos en el mes de abril , Desarrollo de la Celebracion en el mes de  Agosto del año 2023 para  entrega de reconocimiento placas, medallas y otros a los coordinadores y personal e invitados especiales al evento en conmemoración a los Pueblos Indígenas y Afrohondureños</t>
  </si>
  <si>
    <t>Código Fuente de financiamiento</t>
  </si>
  <si>
    <t>Código Org. Financiador</t>
  </si>
  <si>
    <t>Descripción de la fuente de financiemiento</t>
  </si>
  <si>
    <t>Responsable de la actividad</t>
  </si>
  <si>
    <t>Corresponsable de la actividad</t>
  </si>
  <si>
    <t xml:space="preserve">Presupuesto Anual 2023 Aprobado Congreso </t>
  </si>
  <si>
    <t>SDGEPIAH</t>
  </si>
  <si>
    <t>INFORME</t>
  </si>
  <si>
    <t>NO ACUMULABLE</t>
  </si>
  <si>
    <t>VIATICOS NACIONALES</t>
  </si>
  <si>
    <t>DIESEL</t>
  </si>
  <si>
    <t>TESORO NACIONAL</t>
  </si>
  <si>
    <t>Entrega y Distribución de Herramientas Educativas y cuadernos de trabajo, Lengua y cosmovisión, kids educativos, Neologismos, cartillas y otros documentos instruccionales y preventivos de I y II Ciclo</t>
  </si>
  <si>
    <t>SERVICIO DE IMPRENTA Y PUBLICACIONES</t>
  </si>
  <si>
    <t>TEXTOS DE ENSEÑANZA</t>
  </si>
  <si>
    <t xml:space="preserve">HERRAMIENTAS PEDAGOGICAS </t>
  </si>
  <si>
    <t>PRENDAS DE VESTIR</t>
  </si>
  <si>
    <t>PRODUCTOS DE PAPEL Y CARTON</t>
  </si>
  <si>
    <t>REPUESTOS Y ACCESORIOS</t>
  </si>
  <si>
    <t xml:space="preserve">Construcción, Adaptación de Herramientas Curriculares, manuales, guías metodológicas otros documentos instruccionales y preventivos de I y II Ciclo- REPRODUCCION </t>
  </si>
  <si>
    <t>Ejecución y Evaluación de programas y proyectos de la Educación Intercultural Bilingüe; Diagnostico de necesidades de infraestructura en los CEIB, Gestión de Huertos Escolares para los centros piloto, entrega de herramientas tecnológicos</t>
  </si>
  <si>
    <t>MUEBLES EDUCACIONALES</t>
  </si>
  <si>
    <t>EQUIPO PARA COMPUTACIÓN</t>
  </si>
  <si>
    <t>CONVENIO DE COOPERACIÓN ENTRE LA SECRETARÍA DE ESTADO EN EL DESPACHO DE EDUCACIÓN Y LA ASOCIACIÓN DE MISKITOS HONDUREÑOS DE BUZOS LISIADOS (AMHBLI).</t>
  </si>
  <si>
    <t>DGME</t>
  </si>
  <si>
    <t>SUBDIRECCION GENERAL DE EDUCACION PARA PUEBLOS INDIGENAS Y AFROHNDUREÑOS</t>
  </si>
  <si>
    <t>( IMPLEMENTACION DEL MODELO)Jornadas de Capacitacion, diplomados, Talleres, Formador de Formadores, para el desarrollo del Modelo  de ElB y el uso de las diferentes  herramientas curriculares y otros en los diferentes requerimientos, dirigido a Docentes, técnicos de la SDGEPIAH, Coordinadores, Directores de Centros Educativos, Docentes que atienden a educandos con el modelo EIB. en 15 departamentos del pais durante la gesion 2023</t>
  </si>
  <si>
    <t>( IMPLEMENTACION DEL MODELO)Jornadas de Capacitacion, diplomados, Talleres, Formador de Formadores, para el desarrollo del Modelo  de ElB y el uso de las diferentes  herramientas curriculares y otros en los diferentes requerimientos, dirigido a Docentes, técnicos de la SDGEPIAH, Coordinadores, Directores de Centros Educativos, Docentes que atienden a educandos con el modelo EIB. en 15 departamentos del pais durante la gestion 2023</t>
  </si>
  <si>
    <t>Alimentos y bebidas</t>
  </si>
  <si>
    <t>ceremonial y protocolo</t>
  </si>
  <si>
    <t>CONVENIOS/ADENDAS</t>
  </si>
  <si>
    <t>CEREMONIAL Y PROTOCOLO</t>
  </si>
  <si>
    <t>ALIMENTOS Y BEBIDAS</t>
  </si>
  <si>
    <t>EQUIPOS VARIOS DE OFICINA</t>
  </si>
  <si>
    <t>MUEBLES Y EQUIPOS EDUCACIONALES</t>
  </si>
  <si>
    <t>Permanencia y Promoción de los educandos con calidad en la trayectoria educativa.</t>
  </si>
  <si>
    <t>CONVENIOS</t>
  </si>
  <si>
    <t>1</t>
  </si>
  <si>
    <t>Equipos de Transporte terrestre para personas</t>
  </si>
  <si>
    <t>utiles de escritorio, oficina y enseñanza</t>
  </si>
  <si>
    <t>EE</t>
  </si>
  <si>
    <t>OE</t>
  </si>
  <si>
    <t>I</t>
  </si>
  <si>
    <t>P</t>
  </si>
  <si>
    <t>IP</t>
  </si>
  <si>
    <t>MA</t>
  </si>
  <si>
    <t>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</si>
</sst>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[Red]\-#,##0.00\ "/>
  </numFmts>
  <fonts count="2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Arial"/>
      <family val="2"/>
    </font>
    <font>
      <b/>
      <sz val="11"/>
      <color indexed="8"/>
      <name val="Arial"/>
      <family val="2"/>
    </font>
    <font>
      <sz val="10"/>
      <name val="Arial"/>
      <family val="2"/>
    </font>
    <font>
      <b/>
      <sz val="11"/>
      <name val="Tahoma"/>
      <family val="2"/>
    </font>
    <font>
      <b/>
      <sz val="8"/>
      <name val="Tahoma"/>
      <family val="2"/>
    </font>
    <font>
      <sz val="1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color theme="1"/>
      <name val="Calibri"/>
      <family val="2"/>
    </font>
    <font>
      <b/>
      <sz val="11"/>
      <color theme="1"/>
      <name val="Calibri"/>
      <family val="2"/>
    </font>
    <font>
      <b/>
      <sz val="26"/>
      <color theme="0"/>
      <name val="Arial"/>
      <family val="2"/>
    </font>
    <font>
      <sz val="8"/>
      <name val="Calibri"/>
      <family val="2"/>
      <scheme val="minor"/>
    </font>
    <font>
      <sz val="10"/>
      <name val="Calibri"/>
      <family val="2"/>
      <scheme val="minor"/>
    </font>
    <font>
      <sz val="14"/>
      <name val="Calibri"/>
      <family val="2"/>
      <scheme val="minor"/>
    </font>
    <font>
      <sz val="10"/>
      <color theme="1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sz val="12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39997558519241921"/>
        <bgColor indexed="9"/>
      </patternFill>
    </fill>
    <fill>
      <patternFill patternType="solid">
        <fgColor theme="8" tint="0.79998168889431442"/>
        <bgColor indexed="0"/>
      </patternFill>
    </fill>
    <fill>
      <patternFill patternType="solid">
        <fgColor theme="8" tint="0.39997558519241921"/>
        <bgColor indexed="0"/>
      </patternFill>
    </fill>
    <fill>
      <patternFill patternType="solid">
        <fgColor theme="8" tint="0.59999389629810485"/>
        <bgColor indexed="0"/>
      </patternFill>
    </fill>
    <fill>
      <patternFill patternType="solid">
        <fgColor theme="0" tint="-0.14999847407452621"/>
        <bgColor indexed="9"/>
      </patternFill>
    </fill>
    <fill>
      <patternFill patternType="solid">
        <fgColor theme="9" tint="0.79998168889431442"/>
        <bgColor indexed="0"/>
      </patternFill>
    </fill>
    <fill>
      <patternFill patternType="solid">
        <fgColor theme="3" tint="0.59999389629810485"/>
        <bgColor indexed="0"/>
      </patternFill>
    </fill>
    <fill>
      <patternFill patternType="solid">
        <fgColor theme="9" tint="0.59999389629810485"/>
        <bgColor indexed="0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DAEEF3"/>
        <bgColor rgb="FFDAEEF3"/>
      </patternFill>
    </fill>
    <fill>
      <patternFill patternType="solid">
        <fgColor theme="4" tint="0.59999389629810485"/>
        <bgColor rgb="FFDAEEF3"/>
      </patternFill>
    </fill>
    <fill>
      <patternFill patternType="solid">
        <fgColor theme="8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thin">
        <color indexed="64"/>
      </right>
      <top style="thin">
        <color rgb="FF000000"/>
      </top>
      <bottom/>
      <diagonal/>
    </border>
    <border>
      <left style="medium">
        <color rgb="FF000000"/>
      </left>
      <right style="thin">
        <color indexed="64"/>
      </right>
      <top/>
      <bottom/>
      <diagonal/>
    </border>
    <border>
      <left style="medium">
        <color rgb="FF000000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0" fillId="0" borderId="0"/>
  </cellStyleXfs>
  <cellXfs count="251">
    <xf numFmtId="0" fontId="0" fillId="0" borderId="0" xfId="0"/>
    <xf numFmtId="0" fontId="0" fillId="2" borderId="0" xfId="0" applyFill="1"/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5" fillId="0" borderId="0" xfId="0" applyFont="1" applyAlignment="1">
      <alignment vertical="center"/>
    </xf>
    <xf numFmtId="0" fontId="7" fillId="2" borderId="0" xfId="0" applyFont="1" applyFill="1" applyAlignment="1">
      <alignment horizontal="center" vertical="center"/>
    </xf>
    <xf numFmtId="0" fontId="11" fillId="7" borderId="13" xfId="1" applyFont="1" applyFill="1" applyBorder="1" applyAlignment="1" applyProtection="1">
      <alignment horizontal="center" vertical="center" wrapText="1" readingOrder="1"/>
      <protection locked="0"/>
    </xf>
    <xf numFmtId="0" fontId="11" fillId="8" borderId="13" xfId="1" applyFont="1" applyFill="1" applyBorder="1" applyAlignment="1" applyProtection="1">
      <alignment horizontal="center" vertical="center" wrapText="1" readingOrder="1"/>
      <protection locked="0"/>
    </xf>
    <xf numFmtId="0" fontId="0" fillId="2" borderId="3" xfId="0" applyFill="1" applyBorder="1" applyAlignment="1">
      <alignment vertical="center"/>
    </xf>
    <xf numFmtId="0" fontId="13" fillId="2" borderId="3" xfId="0" applyFont="1" applyFill="1" applyBorder="1" applyAlignment="1">
      <alignment vertical="top" wrapText="1"/>
    </xf>
    <xf numFmtId="49" fontId="13" fillId="2" borderId="3" xfId="0" applyNumberFormat="1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0" fontId="0" fillId="2" borderId="3" xfId="0" applyFill="1" applyBorder="1"/>
    <xf numFmtId="0" fontId="11" fillId="7" borderId="3" xfId="1" applyFont="1" applyFill="1" applyBorder="1" applyAlignment="1" applyProtection="1">
      <alignment horizontal="center" vertical="center" wrapText="1" readingOrder="1"/>
      <protection locked="0"/>
    </xf>
    <xf numFmtId="0" fontId="0" fillId="2" borderId="9" xfId="0" applyFill="1" applyBorder="1"/>
    <xf numFmtId="0" fontId="7" fillId="2" borderId="0" xfId="0" applyFont="1" applyFill="1" applyAlignment="1">
      <alignment vertical="center"/>
    </xf>
    <xf numFmtId="0" fontId="6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vertical="center" wrapText="1"/>
    </xf>
    <xf numFmtId="0" fontId="6" fillId="2" borderId="0" xfId="0" applyFont="1" applyFill="1" applyAlignment="1">
      <alignment vertical="top"/>
    </xf>
    <xf numFmtId="0" fontId="6" fillId="2" borderId="0" xfId="0" applyFont="1" applyFill="1" applyAlignment="1">
      <alignment horizontal="left"/>
    </xf>
    <xf numFmtId="0" fontId="11" fillId="8" borderId="3" xfId="1" applyFont="1" applyFill="1" applyBorder="1" applyAlignment="1" applyProtection="1">
      <alignment horizontal="center" vertical="center" wrapText="1" readingOrder="1"/>
      <protection locked="0"/>
    </xf>
    <xf numFmtId="0" fontId="14" fillId="14" borderId="16" xfId="0" applyFont="1" applyFill="1" applyBorder="1" applyAlignment="1">
      <alignment horizontal="center" vertical="center" wrapText="1"/>
    </xf>
    <xf numFmtId="0" fontId="15" fillId="14" borderId="17" xfId="0" applyFont="1" applyFill="1" applyBorder="1" applyAlignment="1">
      <alignment horizontal="center" vertical="center"/>
    </xf>
    <xf numFmtId="0" fontId="14" fillId="14" borderId="17" xfId="0" applyFont="1" applyFill="1" applyBorder="1" applyAlignment="1">
      <alignment horizontal="center" vertical="center" wrapText="1"/>
    </xf>
    <xf numFmtId="0" fontId="15" fillId="14" borderId="17" xfId="0" applyFont="1" applyFill="1" applyBorder="1" applyAlignment="1">
      <alignment horizontal="center" vertical="center" wrapText="1"/>
    </xf>
    <xf numFmtId="0" fontId="15" fillId="14" borderId="18" xfId="0" applyFont="1" applyFill="1" applyBorder="1" applyAlignment="1">
      <alignment horizontal="center" vertical="center" wrapText="1"/>
    </xf>
    <xf numFmtId="0" fontId="15" fillId="15" borderId="3" xfId="0" applyFont="1" applyFill="1" applyBorder="1" applyAlignment="1">
      <alignment vertical="center"/>
    </xf>
    <xf numFmtId="0" fontId="15" fillId="14" borderId="19" xfId="0" applyFont="1" applyFill="1" applyBorder="1" applyAlignment="1">
      <alignment horizontal="center" vertical="center" wrapText="1"/>
    </xf>
    <xf numFmtId="0" fontId="14" fillId="15" borderId="3" xfId="0" applyFont="1" applyFill="1" applyBorder="1" applyAlignment="1">
      <alignment vertical="center" wrapText="1"/>
    </xf>
    <xf numFmtId="0" fontId="0" fillId="16" borderId="0" xfId="0" applyFill="1"/>
    <xf numFmtId="0" fontId="3" fillId="16" borderId="0" xfId="0" applyFont="1" applyFill="1" applyAlignment="1">
      <alignment horizontal="center"/>
    </xf>
    <xf numFmtId="0" fontId="4" fillId="16" borderId="0" xfId="0" applyFont="1" applyFill="1" applyAlignment="1">
      <alignment horizontal="center"/>
    </xf>
    <xf numFmtId="0" fontId="0" fillId="0" borderId="3" xfId="0" applyBorder="1" applyAlignment="1">
      <alignment vertical="center" wrapText="1"/>
    </xf>
    <xf numFmtId="3" fontId="13" fillId="2" borderId="3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13" fillId="2" borderId="3" xfId="0" applyFont="1" applyFill="1" applyBorder="1" applyAlignment="1">
      <alignment horizontal="left" vertical="center" wrapText="1"/>
    </xf>
    <xf numFmtId="49" fontId="13" fillId="17" borderId="3" xfId="0" applyNumberFormat="1" applyFont="1" applyFill="1" applyBorder="1" applyAlignment="1">
      <alignment horizontal="center" vertical="center" wrapText="1"/>
    </xf>
    <xf numFmtId="0" fontId="13" fillId="17" borderId="3" xfId="0" applyFont="1" applyFill="1" applyBorder="1" applyAlignment="1">
      <alignment horizontal="left" vertical="center" wrapText="1"/>
    </xf>
    <xf numFmtId="0" fontId="13" fillId="17" borderId="3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64" fontId="7" fillId="2" borderId="0" xfId="0" applyNumberFormat="1" applyFont="1" applyFill="1" applyAlignment="1">
      <alignment horizontal="center" vertical="center"/>
    </xf>
    <xf numFmtId="164" fontId="11" fillId="7" borderId="13" xfId="1" applyNumberFormat="1" applyFont="1" applyFill="1" applyBorder="1" applyAlignment="1" applyProtection="1">
      <alignment horizontal="center" vertical="center" wrapText="1" readingOrder="1"/>
      <protection locked="0"/>
    </xf>
    <xf numFmtId="164" fontId="11" fillId="8" borderId="13" xfId="1" applyNumberFormat="1" applyFont="1" applyFill="1" applyBorder="1" applyAlignment="1" applyProtection="1">
      <alignment horizontal="center" vertical="center" wrapText="1" readingOrder="1"/>
      <protection locked="0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top"/>
    </xf>
    <xf numFmtId="0" fontId="6" fillId="2" borderId="0" xfId="0" applyFont="1" applyFill="1" applyAlignment="1">
      <alignment horizontal="center"/>
    </xf>
    <xf numFmtId="164" fontId="5" fillId="0" borderId="0" xfId="0" applyNumberFormat="1" applyFont="1" applyAlignment="1">
      <alignment horizontal="center" vertical="center"/>
    </xf>
    <xf numFmtId="0" fontId="0" fillId="2" borderId="0" xfId="0" applyFill="1" applyAlignment="1">
      <alignment horizontal="center" vertical="center"/>
    </xf>
    <xf numFmtId="164" fontId="6" fillId="2" borderId="0" xfId="0" applyNumberFormat="1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164" fontId="13" fillId="2" borderId="3" xfId="0" applyNumberFormat="1" applyFont="1" applyFill="1" applyBorder="1" applyAlignment="1">
      <alignment horizontal="center" vertical="center" wrapText="1"/>
    </xf>
    <xf numFmtId="164" fontId="13" fillId="19" borderId="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3" fillId="2" borderId="0" xfId="0" applyNumberFormat="1" applyFont="1" applyFill="1" applyAlignment="1">
      <alignment horizontal="center" vertical="center"/>
    </xf>
    <xf numFmtId="164" fontId="4" fillId="2" borderId="0" xfId="0" applyNumberFormat="1" applyFont="1" applyFill="1" applyAlignment="1">
      <alignment horizontal="center" vertical="center"/>
    </xf>
    <xf numFmtId="164" fontId="0" fillId="2" borderId="0" xfId="0" applyNumberFormat="1" applyFill="1" applyAlignment="1">
      <alignment horizontal="center" vertical="center"/>
    </xf>
    <xf numFmtId="164" fontId="6" fillId="2" borderId="0" xfId="0" applyNumberFormat="1" applyFont="1" applyFill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18" borderId="3" xfId="0" applyFill="1" applyBorder="1" applyAlignment="1">
      <alignment horizontal="center" vertical="center"/>
    </xf>
    <xf numFmtId="164" fontId="0" fillId="18" borderId="3" xfId="0" applyNumberFormat="1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/>
    </xf>
    <xf numFmtId="0" fontId="0" fillId="0" borderId="3" xfId="0" applyBorder="1" applyAlignment="1">
      <alignment vertical="top" wrapText="1"/>
    </xf>
    <xf numFmtId="3" fontId="13" fillId="2" borderId="3" xfId="0" applyNumberFormat="1" applyFont="1" applyFill="1" applyBorder="1" applyAlignment="1">
      <alignment horizontal="center" vertical="top" wrapText="1"/>
    </xf>
    <xf numFmtId="49" fontId="13" fillId="2" borderId="3" xfId="0" applyNumberFormat="1" applyFont="1" applyFill="1" applyBorder="1" applyAlignment="1">
      <alignment horizontal="center" vertical="top" wrapText="1"/>
    </xf>
    <xf numFmtId="0" fontId="13" fillId="2" borderId="3" xfId="0" applyFont="1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 wrapText="1"/>
    </xf>
    <xf numFmtId="164" fontId="13" fillId="2" borderId="3" xfId="0" applyNumberFormat="1" applyFont="1" applyFill="1" applyBorder="1" applyAlignment="1">
      <alignment horizontal="center" vertical="top" wrapText="1"/>
    </xf>
    <xf numFmtId="164" fontId="13" fillId="19" borderId="3" xfId="0" applyNumberFormat="1" applyFont="1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/>
    </xf>
    <xf numFmtId="164" fontId="0" fillId="18" borderId="3" xfId="0" applyNumberFormat="1" applyFill="1" applyBorder="1" applyAlignment="1">
      <alignment horizontal="center" vertical="top"/>
    </xf>
    <xf numFmtId="0" fontId="0" fillId="2" borderId="3" xfId="0" applyFill="1" applyBorder="1" applyAlignment="1">
      <alignment vertical="top"/>
    </xf>
    <xf numFmtId="0" fontId="0" fillId="2" borderId="0" xfId="0" applyFill="1" applyAlignment="1">
      <alignment vertical="top"/>
    </xf>
    <xf numFmtId="0" fontId="0" fillId="0" borderId="0" xfId="0" applyAlignment="1">
      <alignment vertical="top"/>
    </xf>
    <xf numFmtId="0" fontId="1" fillId="2" borderId="3" xfId="0" applyFont="1" applyFill="1" applyBorder="1" applyAlignment="1">
      <alignment horizontal="center" vertical="top" wrapText="1"/>
    </xf>
    <xf numFmtId="0" fontId="13" fillId="2" borderId="3" xfId="0" applyFont="1" applyFill="1" applyBorder="1" applyAlignment="1">
      <alignment horizontal="left" vertical="top" wrapText="1"/>
    </xf>
    <xf numFmtId="0" fontId="0" fillId="2" borderId="24" xfId="0" applyFill="1" applyBorder="1" applyAlignment="1">
      <alignment horizontal="left" vertical="top" wrapText="1"/>
    </xf>
    <xf numFmtId="0" fontId="0" fillId="2" borderId="3" xfId="0" applyFill="1" applyBorder="1" applyAlignment="1">
      <alignment horizontal="left" vertical="top" wrapText="1"/>
    </xf>
    <xf numFmtId="0" fontId="0" fillId="0" borderId="3" xfId="0" applyBorder="1" applyAlignment="1">
      <alignment vertical="top"/>
    </xf>
    <xf numFmtId="0" fontId="13" fillId="2" borderId="13" xfId="0" applyFont="1" applyFill="1" applyBorder="1" applyAlignment="1">
      <alignment horizontal="center" vertical="top" wrapText="1"/>
    </xf>
    <xf numFmtId="0" fontId="13" fillId="2" borderId="23" xfId="0" applyFont="1" applyFill="1" applyBorder="1" applyAlignment="1">
      <alignment horizontal="center" vertical="top" wrapText="1"/>
    </xf>
    <xf numFmtId="0" fontId="13" fillId="2" borderId="3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164" fontId="13" fillId="2" borderId="13" xfId="0" applyNumberFormat="1" applyFont="1" applyFill="1" applyBorder="1" applyAlignment="1">
      <alignment horizontal="center" vertical="top" wrapText="1"/>
    </xf>
    <xf numFmtId="164" fontId="13" fillId="19" borderId="13" xfId="0" applyNumberFormat="1" applyFont="1" applyFill="1" applyBorder="1" applyAlignment="1">
      <alignment horizontal="center" vertical="top" wrapText="1"/>
    </xf>
    <xf numFmtId="0" fontId="0" fillId="2" borderId="13" xfId="0" applyFill="1" applyBorder="1" applyAlignment="1">
      <alignment horizontal="center" vertical="top"/>
    </xf>
    <xf numFmtId="164" fontId="0" fillId="18" borderId="13" xfId="0" applyNumberFormat="1" applyFill="1" applyBorder="1" applyAlignment="1">
      <alignment horizontal="center" vertical="top"/>
    </xf>
    <xf numFmtId="0" fontId="0" fillId="2" borderId="13" xfId="0" applyFill="1" applyBorder="1" applyAlignment="1">
      <alignment vertical="top"/>
    </xf>
    <xf numFmtId="0" fontId="0" fillId="0" borderId="13" xfId="0" applyBorder="1" applyAlignment="1">
      <alignment vertical="top" wrapText="1"/>
    </xf>
    <xf numFmtId="0" fontId="13" fillId="2" borderId="13" xfId="0" applyFont="1" applyFill="1" applyBorder="1" applyAlignment="1">
      <alignment vertical="top" wrapText="1"/>
    </xf>
    <xf numFmtId="3" fontId="13" fillId="2" borderId="13" xfId="0" applyNumberFormat="1" applyFont="1" applyFill="1" applyBorder="1" applyAlignment="1">
      <alignment horizontal="center" vertical="top" wrapText="1"/>
    </xf>
    <xf numFmtId="49" fontId="13" fillId="2" borderId="13" xfId="0" applyNumberFormat="1" applyFont="1" applyFill="1" applyBorder="1" applyAlignment="1">
      <alignment horizontal="center" vertical="top" wrapText="1"/>
    </xf>
    <xf numFmtId="0" fontId="13" fillId="2" borderId="23" xfId="0" applyFont="1" applyFill="1" applyBorder="1" applyAlignment="1">
      <alignment vertical="top" wrapText="1"/>
    </xf>
    <xf numFmtId="49" fontId="13" fillId="2" borderId="23" xfId="0" applyNumberFormat="1" applyFont="1" applyFill="1" applyBorder="1" applyAlignment="1">
      <alignment horizontal="center" vertical="top" wrapText="1"/>
    </xf>
    <xf numFmtId="0" fontId="13" fillId="2" borderId="24" xfId="0" applyFont="1" applyFill="1" applyBorder="1" applyAlignment="1">
      <alignment horizontal="center" vertical="top" wrapText="1"/>
    </xf>
    <xf numFmtId="164" fontId="13" fillId="2" borderId="24" xfId="0" applyNumberFormat="1" applyFont="1" applyFill="1" applyBorder="1" applyAlignment="1">
      <alignment horizontal="center" vertical="top" wrapText="1"/>
    </xf>
    <xf numFmtId="164" fontId="13" fillId="19" borderId="24" xfId="0" applyNumberFormat="1" applyFont="1" applyFill="1" applyBorder="1" applyAlignment="1">
      <alignment horizontal="center" vertical="top" wrapText="1"/>
    </xf>
    <xf numFmtId="0" fontId="0" fillId="2" borderId="24" xfId="0" applyFill="1" applyBorder="1" applyAlignment="1">
      <alignment horizontal="center" vertical="top"/>
    </xf>
    <xf numFmtId="164" fontId="0" fillId="18" borderId="24" xfId="0" applyNumberFormat="1" applyFill="1" applyBorder="1" applyAlignment="1">
      <alignment horizontal="center" vertical="top"/>
    </xf>
    <xf numFmtId="0" fontId="0" fillId="2" borderId="24" xfId="0" applyFill="1" applyBorder="1" applyAlignment="1">
      <alignment vertical="top"/>
    </xf>
    <xf numFmtId="0" fontId="0" fillId="2" borderId="3" xfId="0" applyFill="1" applyBorder="1" applyAlignment="1">
      <alignment vertical="top" wrapText="1"/>
    </xf>
    <xf numFmtId="0" fontId="13" fillId="2" borderId="13" xfId="0" applyFont="1" applyFill="1" applyBorder="1" applyAlignment="1">
      <alignment horizontal="center" vertical="center" wrapText="1"/>
    </xf>
    <xf numFmtId="0" fontId="14" fillId="15" borderId="5" xfId="0" applyFont="1" applyFill="1" applyBorder="1" applyAlignment="1">
      <alignment vertical="center" wrapText="1"/>
    </xf>
    <xf numFmtId="0" fontId="15" fillId="15" borderId="5" xfId="0" applyFont="1" applyFill="1" applyBorder="1" applyAlignment="1">
      <alignment vertical="center"/>
    </xf>
    <xf numFmtId="0" fontId="19" fillId="0" borderId="3" xfId="0" applyFont="1" applyBorder="1" applyAlignment="1">
      <alignment vertical="center" wrapText="1"/>
    </xf>
    <xf numFmtId="0" fontId="20" fillId="0" borderId="3" xfId="0" applyFont="1" applyBorder="1" applyAlignment="1">
      <alignment vertical="top" wrapText="1"/>
    </xf>
    <xf numFmtId="0" fontId="1" fillId="2" borderId="3" xfId="0" applyFont="1" applyFill="1" applyBorder="1" applyAlignment="1">
      <alignment vertical="center" wrapText="1"/>
    </xf>
    <xf numFmtId="0" fontId="0" fillId="0" borderId="3" xfId="0" applyBorder="1"/>
    <xf numFmtId="3" fontId="13" fillId="2" borderId="3" xfId="0" applyNumberFormat="1" applyFont="1" applyFill="1" applyBorder="1" applyAlignment="1">
      <alignment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13" xfId="0" applyFont="1" applyFill="1" applyBorder="1" applyAlignment="1">
      <alignment horizontal="center" vertical="top" wrapText="1"/>
    </xf>
    <xf numFmtId="0" fontId="1" fillId="2" borderId="13" xfId="0" applyFont="1" applyFill="1" applyBorder="1" applyAlignment="1">
      <alignment horizontal="left" vertical="top" wrapText="1"/>
    </xf>
    <xf numFmtId="0" fontId="21" fillId="0" borderId="3" xfId="0" applyFont="1" applyBorder="1" applyAlignment="1">
      <alignment vertical="top" wrapText="1"/>
    </xf>
    <xf numFmtId="0" fontId="1" fillId="2" borderId="3" xfId="0" applyFont="1" applyFill="1" applyBorder="1" applyAlignment="1">
      <alignment vertical="top" wrapText="1"/>
    </xf>
    <xf numFmtId="3" fontId="0" fillId="2" borderId="3" xfId="0" applyNumberFormat="1" applyFill="1" applyBorder="1"/>
    <xf numFmtId="0" fontId="21" fillId="0" borderId="3" xfId="0" applyFont="1" applyBorder="1" applyAlignment="1">
      <alignment vertical="center" wrapText="1"/>
    </xf>
    <xf numFmtId="3" fontId="2" fillId="2" borderId="3" xfId="0" applyNumberFormat="1" applyFont="1" applyFill="1" applyBorder="1"/>
    <xf numFmtId="0" fontId="3" fillId="16" borderId="0" xfId="0" applyFont="1" applyFill="1" applyAlignment="1">
      <alignment horizontal="center" vertical="center"/>
    </xf>
    <xf numFmtId="0" fontId="4" fillId="16" borderId="0" xfId="0" applyFont="1" applyFill="1" applyAlignment="1">
      <alignment horizontal="center" vertical="center"/>
    </xf>
    <xf numFmtId="0" fontId="0" fillId="16" borderId="0" xfId="0" applyFill="1" applyAlignment="1">
      <alignment horizontal="center" vertical="center"/>
    </xf>
    <xf numFmtId="0" fontId="13" fillId="2" borderId="0" xfId="0" applyFont="1" applyFill="1"/>
    <xf numFmtId="0" fontId="10" fillId="2" borderId="0" xfId="0" applyFont="1" applyFill="1" applyAlignment="1">
      <alignment horizontal="center"/>
    </xf>
    <xf numFmtId="0" fontId="13" fillId="0" borderId="0" xfId="0" applyFont="1"/>
    <xf numFmtId="0" fontId="0" fillId="0" borderId="3" xfId="0" applyBorder="1" applyAlignment="1">
      <alignment wrapText="1"/>
    </xf>
    <xf numFmtId="0" fontId="13" fillId="20" borderId="3" xfId="0" applyFont="1" applyFill="1" applyBorder="1" applyAlignment="1">
      <alignment vertical="center" wrapText="1"/>
    </xf>
    <xf numFmtId="4" fontId="13" fillId="20" borderId="3" xfId="0" applyNumberFormat="1" applyFont="1" applyFill="1" applyBorder="1" applyAlignment="1">
      <alignment vertical="center" wrapText="1"/>
    </xf>
    <xf numFmtId="0" fontId="0" fillId="20" borderId="3" xfId="0" applyFill="1" applyBorder="1"/>
    <xf numFmtId="0" fontId="0" fillId="20" borderId="0" xfId="0" applyFill="1"/>
    <xf numFmtId="3" fontId="13" fillId="2" borderId="3" xfId="0" applyNumberFormat="1" applyFont="1" applyFill="1" applyBorder="1" applyAlignment="1">
      <alignment vertical="top" wrapText="1"/>
    </xf>
    <xf numFmtId="0" fontId="13" fillId="22" borderId="3" xfId="0" applyFont="1" applyFill="1" applyBorder="1" applyAlignment="1">
      <alignment vertical="center" wrapText="1"/>
    </xf>
    <xf numFmtId="3" fontId="13" fillId="22" borderId="3" xfId="0" applyNumberFormat="1" applyFont="1" applyFill="1" applyBorder="1" applyAlignment="1">
      <alignment vertical="center" wrapText="1"/>
    </xf>
    <xf numFmtId="0" fontId="13" fillId="22" borderId="3" xfId="0" applyFont="1" applyFill="1" applyBorder="1" applyAlignment="1">
      <alignment vertical="top" wrapText="1"/>
    </xf>
    <xf numFmtId="0" fontId="0" fillId="21" borderId="3" xfId="0" applyFill="1" applyBorder="1" applyAlignment="1">
      <alignment horizontal="center" vertical="center"/>
    </xf>
    <xf numFmtId="0" fontId="17" fillId="16" borderId="0" xfId="0" applyFont="1" applyFill="1" applyAlignment="1">
      <alignment horizontal="center" vertical="center"/>
    </xf>
    <xf numFmtId="0" fontId="11" fillId="7" borderId="9" xfId="1" applyFont="1" applyFill="1" applyBorder="1" applyAlignment="1" applyProtection="1">
      <alignment horizontal="center" vertical="center" wrapText="1" readingOrder="1"/>
      <protection locked="0"/>
    </xf>
    <xf numFmtId="0" fontId="11" fillId="7" borderId="8" xfId="1" applyFont="1" applyFill="1" applyBorder="1" applyAlignment="1" applyProtection="1">
      <alignment horizontal="center" vertical="center" wrapText="1" readingOrder="1"/>
      <protection locked="0"/>
    </xf>
    <xf numFmtId="0" fontId="11" fillId="7" borderId="10" xfId="1" applyFont="1" applyFill="1" applyBorder="1" applyAlignment="1" applyProtection="1">
      <alignment horizontal="center" vertical="center" wrapText="1" readingOrder="1"/>
      <protection locked="0"/>
    </xf>
    <xf numFmtId="0" fontId="11" fillId="7" borderId="12" xfId="1" applyFont="1" applyFill="1" applyBorder="1" applyAlignment="1" applyProtection="1">
      <alignment horizontal="center" vertical="center" wrapText="1" readingOrder="1"/>
      <protection locked="0"/>
    </xf>
    <xf numFmtId="0" fontId="11" fillId="11" borderId="3" xfId="1" applyFont="1" applyFill="1" applyBorder="1" applyAlignment="1" applyProtection="1">
      <alignment horizontal="center" vertical="center" wrapText="1" readingOrder="1"/>
      <protection locked="0"/>
    </xf>
    <xf numFmtId="0" fontId="11" fillId="7" borderId="0" xfId="1" applyFont="1" applyFill="1" applyAlignment="1" applyProtection="1">
      <alignment horizontal="center" vertical="center" wrapText="1" readingOrder="1"/>
      <protection locked="0"/>
    </xf>
    <xf numFmtId="0" fontId="11" fillId="8" borderId="9" xfId="1" applyFont="1" applyFill="1" applyBorder="1" applyAlignment="1" applyProtection="1">
      <alignment horizontal="center" vertical="center" wrapText="1" readingOrder="1"/>
      <protection locked="0"/>
    </xf>
    <xf numFmtId="0" fontId="11" fillId="8" borderId="8" xfId="1" applyFont="1" applyFill="1" applyBorder="1" applyAlignment="1" applyProtection="1">
      <alignment horizontal="center" vertical="center" wrapText="1" readingOrder="1"/>
      <protection locked="0"/>
    </xf>
    <xf numFmtId="0" fontId="11" fillId="8" borderId="10" xfId="1" applyFont="1" applyFill="1" applyBorder="1" applyAlignment="1" applyProtection="1">
      <alignment horizontal="center" vertical="center" wrapText="1" readingOrder="1"/>
      <protection locked="0"/>
    </xf>
    <xf numFmtId="0" fontId="11" fillId="8" borderId="12" xfId="1" applyFont="1" applyFill="1" applyBorder="1" applyAlignment="1" applyProtection="1">
      <alignment horizontal="center" vertical="center" wrapText="1" readingOrder="1"/>
      <protection locked="0"/>
    </xf>
    <xf numFmtId="0" fontId="16" fillId="15" borderId="3" xfId="0" applyFont="1" applyFill="1" applyBorder="1" applyAlignment="1">
      <alignment vertical="center"/>
    </xf>
    <xf numFmtId="0" fontId="15" fillId="14" borderId="20" xfId="0" applyFont="1" applyFill="1" applyBorder="1" applyAlignment="1">
      <alignment horizontal="center" vertical="center" wrapText="1"/>
    </xf>
    <xf numFmtId="0" fontId="15" fillId="14" borderId="21" xfId="0" applyFont="1" applyFill="1" applyBorder="1" applyAlignment="1">
      <alignment horizontal="center" vertical="center" wrapText="1"/>
    </xf>
    <xf numFmtId="0" fontId="15" fillId="14" borderId="22" xfId="0" applyFont="1" applyFill="1" applyBorder="1" applyAlignment="1">
      <alignment horizontal="center" vertical="center" wrapText="1"/>
    </xf>
    <xf numFmtId="0" fontId="11" fillId="6" borderId="3" xfId="1" applyFont="1" applyFill="1" applyBorder="1" applyAlignment="1" applyProtection="1">
      <alignment horizontal="center" vertical="center" wrapText="1" readingOrder="1"/>
      <protection locked="0"/>
    </xf>
    <xf numFmtId="0" fontId="15" fillId="15" borderId="3" xfId="0" applyFont="1" applyFill="1" applyBorder="1" applyAlignment="1">
      <alignment vertical="center"/>
    </xf>
    <xf numFmtId="0" fontId="16" fillId="15" borderId="3" xfId="0" applyFont="1" applyFill="1" applyBorder="1" applyAlignment="1">
      <alignment vertical="center" wrapText="1"/>
    </xf>
    <xf numFmtId="0" fontId="8" fillId="3" borderId="14" xfId="0" applyFont="1" applyFill="1" applyBorder="1" applyAlignment="1">
      <alignment horizontal="center" vertical="center"/>
    </xf>
    <xf numFmtId="0" fontId="8" fillId="3" borderId="15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 vertical="center"/>
    </xf>
    <xf numFmtId="0" fontId="8" fillId="3" borderId="11" xfId="0" applyFont="1" applyFill="1" applyBorder="1" applyAlignment="1">
      <alignment horizontal="center" vertical="center"/>
    </xf>
    <xf numFmtId="0" fontId="9" fillId="9" borderId="3" xfId="0" applyFont="1" applyFill="1" applyBorder="1" applyAlignment="1">
      <alignment horizontal="center" vertical="center" wrapText="1"/>
    </xf>
    <xf numFmtId="0" fontId="9" fillId="9" borderId="13" xfId="0" applyFont="1" applyFill="1" applyBorder="1" applyAlignment="1">
      <alignment horizontal="center" vertical="center" wrapText="1"/>
    </xf>
    <xf numFmtId="0" fontId="11" fillId="12" borderId="3" xfId="0" applyFont="1" applyFill="1" applyBorder="1" applyAlignment="1" applyProtection="1">
      <alignment horizontal="center" vertical="center" wrapText="1" readingOrder="1"/>
      <protection locked="0"/>
    </xf>
    <xf numFmtId="0" fontId="2" fillId="13" borderId="1" xfId="0" applyFont="1" applyFill="1" applyBorder="1" applyAlignment="1">
      <alignment horizontal="center"/>
    </xf>
    <xf numFmtId="0" fontId="2" fillId="13" borderId="5" xfId="0" applyFont="1" applyFill="1" applyBorder="1" applyAlignment="1">
      <alignment horizontal="center"/>
    </xf>
    <xf numFmtId="0" fontId="11" fillId="7" borderId="6" xfId="1" applyFont="1" applyFill="1" applyBorder="1" applyAlignment="1" applyProtection="1">
      <alignment horizontal="center" vertical="center" wrapText="1" readingOrder="1"/>
      <protection locked="0"/>
    </xf>
    <xf numFmtId="0" fontId="11" fillId="7" borderId="7" xfId="1" applyFont="1" applyFill="1" applyBorder="1" applyAlignment="1" applyProtection="1">
      <alignment horizontal="center" vertical="center" wrapText="1" readingOrder="1"/>
      <protection locked="0"/>
    </xf>
    <xf numFmtId="0" fontId="15" fillId="15" borderId="3" xfId="0" applyFont="1" applyFill="1" applyBorder="1" applyAlignment="1">
      <alignment vertical="center" wrapText="1"/>
    </xf>
    <xf numFmtId="0" fontId="15" fillId="15" borderId="1" xfId="0" applyFont="1" applyFill="1" applyBorder="1" applyAlignment="1">
      <alignment horizontal="left" vertical="center"/>
    </xf>
    <xf numFmtId="0" fontId="15" fillId="15" borderId="2" xfId="0" applyFont="1" applyFill="1" applyBorder="1" applyAlignment="1">
      <alignment horizontal="left" vertical="center"/>
    </xf>
    <xf numFmtId="0" fontId="15" fillId="15" borderId="5" xfId="0" applyFont="1" applyFill="1" applyBorder="1" applyAlignment="1">
      <alignment horizontal="left" vertical="center"/>
    </xf>
    <xf numFmtId="0" fontId="11" fillId="11" borderId="6" xfId="1" applyFont="1" applyFill="1" applyBorder="1" applyAlignment="1" applyProtection="1">
      <alignment horizontal="center" vertical="center" wrapText="1" readingOrder="1"/>
      <protection locked="0"/>
    </xf>
    <xf numFmtId="0" fontId="11" fillId="11" borderId="9" xfId="1" applyFont="1" applyFill="1" applyBorder="1" applyAlignment="1" applyProtection="1">
      <alignment horizontal="center" vertical="center" wrapText="1" readingOrder="1"/>
      <protection locked="0"/>
    </xf>
    <xf numFmtId="0" fontId="11" fillId="11" borderId="10" xfId="1" applyFont="1" applyFill="1" applyBorder="1" applyAlignment="1" applyProtection="1">
      <alignment horizontal="center" vertical="center" wrapText="1" readingOrder="1"/>
      <protection locked="0"/>
    </xf>
    <xf numFmtId="0" fontId="9" fillId="5" borderId="6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5" borderId="9" xfId="0" applyFont="1" applyFill="1" applyBorder="1" applyAlignment="1">
      <alignment horizontal="center" vertical="center" wrapText="1"/>
    </xf>
    <xf numFmtId="0" fontId="9" fillId="5" borderId="0" xfId="0" applyFont="1" applyFill="1" applyAlignment="1">
      <alignment horizontal="center" vertical="center" wrapText="1"/>
    </xf>
    <xf numFmtId="0" fontId="12" fillId="10" borderId="3" xfId="0" applyFont="1" applyFill="1" applyBorder="1" applyAlignment="1" applyProtection="1">
      <alignment horizontal="center" vertical="center" wrapText="1"/>
      <protection locked="0"/>
    </xf>
    <xf numFmtId="0" fontId="13" fillId="2" borderId="13" xfId="0" applyFont="1" applyFill="1" applyBorder="1" applyAlignment="1">
      <alignment horizontal="center" vertical="center" wrapText="1"/>
    </xf>
    <xf numFmtId="0" fontId="13" fillId="2" borderId="23" xfId="0" applyFont="1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13" fillId="2" borderId="13" xfId="0" applyFont="1" applyFill="1" applyBorder="1" applyAlignment="1">
      <alignment horizontal="left" vertical="top" wrapText="1"/>
    </xf>
    <xf numFmtId="0" fontId="13" fillId="2" borderId="23" xfId="0" applyFont="1" applyFill="1" applyBorder="1" applyAlignment="1">
      <alignment horizontal="left" vertical="top" wrapText="1"/>
    </xf>
    <xf numFmtId="0" fontId="2" fillId="4" borderId="11" xfId="0" applyFont="1" applyFill="1" applyBorder="1" applyAlignment="1">
      <alignment horizontal="center"/>
    </xf>
    <xf numFmtId="0" fontId="13" fillId="2" borderId="13" xfId="0" applyFont="1" applyFill="1" applyBorder="1" applyAlignment="1">
      <alignment horizontal="center" vertical="top" wrapText="1"/>
    </xf>
    <xf numFmtId="0" fontId="13" fillId="2" borderId="23" xfId="0" applyFont="1" applyFill="1" applyBorder="1" applyAlignment="1">
      <alignment horizontal="center" vertical="top" wrapText="1"/>
    </xf>
    <xf numFmtId="0" fontId="0" fillId="2" borderId="13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/>
    </xf>
    <xf numFmtId="0" fontId="0" fillId="2" borderId="13" xfId="0" applyFill="1" applyBorder="1" applyAlignment="1">
      <alignment horizontal="left" vertical="top" wrapText="1"/>
    </xf>
    <xf numFmtId="0" fontId="0" fillId="2" borderId="24" xfId="0" applyFill="1" applyBorder="1" applyAlignment="1">
      <alignment horizontal="left" vertical="top" wrapText="1"/>
    </xf>
    <xf numFmtId="0" fontId="13" fillId="2" borderId="13" xfId="0" applyFont="1" applyFill="1" applyBorder="1" applyAlignment="1">
      <alignment horizontal="center" wrapText="1"/>
    </xf>
    <xf numFmtId="0" fontId="13" fillId="2" borderId="23" xfId="0" applyFont="1" applyFill="1" applyBorder="1" applyAlignment="1">
      <alignment horizontal="center" wrapText="1"/>
    </xf>
    <xf numFmtId="164" fontId="13" fillId="2" borderId="13" xfId="0" applyNumberFormat="1" applyFont="1" applyFill="1" applyBorder="1" applyAlignment="1">
      <alignment horizontal="center" wrapText="1"/>
    </xf>
    <xf numFmtId="164" fontId="13" fillId="2" borderId="23" xfId="0" applyNumberFormat="1" applyFont="1" applyFill="1" applyBorder="1" applyAlignment="1">
      <alignment horizontal="center" wrapText="1"/>
    </xf>
    <xf numFmtId="164" fontId="13" fillId="19" borderId="13" xfId="0" applyNumberFormat="1" applyFont="1" applyFill="1" applyBorder="1" applyAlignment="1">
      <alignment horizontal="center" wrapText="1"/>
    </xf>
    <xf numFmtId="164" fontId="13" fillId="19" borderId="23" xfId="0" applyNumberFormat="1" applyFont="1" applyFill="1" applyBorder="1" applyAlignment="1">
      <alignment horizontal="center" wrapText="1"/>
    </xf>
    <xf numFmtId="0" fontId="0" fillId="2" borderId="13" xfId="0" applyFill="1" applyBorder="1" applyAlignment="1">
      <alignment horizontal="center"/>
    </xf>
    <xf numFmtId="0" fontId="0" fillId="2" borderId="23" xfId="0" applyFill="1" applyBorder="1" applyAlignment="1">
      <alignment horizontal="center"/>
    </xf>
    <xf numFmtId="164" fontId="0" fillId="18" borderId="13" xfId="0" applyNumberFormat="1" applyFill="1" applyBorder="1" applyAlignment="1">
      <alignment horizontal="center"/>
    </xf>
    <xf numFmtId="164" fontId="0" fillId="18" borderId="23" xfId="0" applyNumberFormat="1" applyFill="1" applyBorder="1" applyAlignment="1">
      <alignment horizontal="center"/>
    </xf>
    <xf numFmtId="164" fontId="13" fillId="2" borderId="13" xfId="0" applyNumberFormat="1" applyFont="1" applyFill="1" applyBorder="1" applyAlignment="1">
      <alignment horizontal="center" vertical="top" wrapText="1"/>
    </xf>
    <xf numFmtId="164" fontId="13" fillId="2" borderId="23" xfId="0" applyNumberFormat="1" applyFont="1" applyFill="1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0" fillId="0" borderId="24" xfId="0" applyBorder="1" applyAlignment="1">
      <alignment horizontal="center" vertical="top" wrapText="1"/>
    </xf>
    <xf numFmtId="0" fontId="0" fillId="0" borderId="23" xfId="0" applyBorder="1" applyAlignment="1">
      <alignment horizontal="center" vertical="top" wrapText="1"/>
    </xf>
    <xf numFmtId="0" fontId="13" fillId="2" borderId="24" xfId="0" applyFont="1" applyFill="1" applyBorder="1" applyAlignment="1">
      <alignment horizontal="center" vertical="top" wrapText="1"/>
    </xf>
    <xf numFmtId="49" fontId="13" fillId="2" borderId="13" xfId="0" applyNumberFormat="1" applyFont="1" applyFill="1" applyBorder="1" applyAlignment="1">
      <alignment horizontal="center" vertical="center" wrapText="1"/>
    </xf>
    <xf numFmtId="49" fontId="13" fillId="2" borderId="23" xfId="0" applyNumberFormat="1" applyFont="1" applyFill="1" applyBorder="1" applyAlignment="1">
      <alignment horizontal="center" vertical="center" wrapText="1"/>
    </xf>
    <xf numFmtId="0" fontId="13" fillId="2" borderId="24" xfId="0" applyFont="1" applyFill="1" applyBorder="1" applyAlignment="1">
      <alignment horizontal="center" vertical="center" wrapText="1"/>
    </xf>
    <xf numFmtId="49" fontId="13" fillId="2" borderId="24" xfId="0" applyNumberFormat="1" applyFont="1" applyFill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24" xfId="0" applyFont="1" applyBorder="1" applyAlignment="1">
      <alignment horizontal="center" vertical="center" wrapText="1"/>
    </xf>
    <xf numFmtId="0" fontId="19" fillId="0" borderId="23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top" wrapText="1"/>
    </xf>
    <xf numFmtId="0" fontId="20" fillId="0" borderId="24" xfId="0" applyFont="1" applyBorder="1" applyAlignment="1">
      <alignment horizontal="center" vertical="top" wrapText="1"/>
    </xf>
    <xf numFmtId="0" fontId="20" fillId="0" borderId="23" xfId="0" applyFont="1" applyBorder="1" applyAlignment="1">
      <alignment horizontal="center" vertical="top" wrapText="1"/>
    </xf>
    <xf numFmtId="0" fontId="23" fillId="0" borderId="3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21" borderId="13" xfId="0" applyFill="1" applyBorder="1" applyAlignment="1">
      <alignment horizontal="center" vertical="center"/>
    </xf>
    <xf numFmtId="0" fontId="0" fillId="21" borderId="24" xfId="0" applyFill="1" applyBorder="1" applyAlignment="1">
      <alignment horizontal="center" vertical="center"/>
    </xf>
    <xf numFmtId="0" fontId="0" fillId="21" borderId="23" xfId="0" applyFill="1" applyBorder="1" applyAlignment="1">
      <alignment horizontal="center" vertical="center"/>
    </xf>
    <xf numFmtId="0" fontId="0" fillId="0" borderId="13" xfId="0" applyBorder="1" applyAlignment="1">
      <alignment horizontal="center" wrapText="1"/>
    </xf>
    <xf numFmtId="0" fontId="0" fillId="0" borderId="23" xfId="0" applyBorder="1" applyAlignment="1">
      <alignment horizontal="center" wrapText="1"/>
    </xf>
    <xf numFmtId="0" fontId="15" fillId="14" borderId="3" xfId="0" applyFont="1" applyFill="1" applyBorder="1" applyAlignment="1">
      <alignment horizontal="center" vertical="center" wrapText="1"/>
    </xf>
    <xf numFmtId="0" fontId="15" fillId="14" borderId="6" xfId="0" applyFont="1" applyFill="1" applyBorder="1" applyAlignment="1">
      <alignment horizontal="center" vertical="center" wrapText="1"/>
    </xf>
    <xf numFmtId="0" fontId="15" fillId="14" borderId="7" xfId="0" applyFont="1" applyFill="1" applyBorder="1" applyAlignment="1">
      <alignment horizontal="center" vertical="center" wrapText="1"/>
    </xf>
    <xf numFmtId="0" fontId="15" fillId="14" borderId="10" xfId="0" applyFont="1" applyFill="1" applyBorder="1" applyAlignment="1">
      <alignment horizontal="center" vertical="center" wrapText="1"/>
    </xf>
    <xf numFmtId="0" fontId="15" fillId="14" borderId="12" xfId="0" applyFont="1" applyFill="1" applyBorder="1" applyAlignment="1">
      <alignment horizontal="center" vertical="center" wrapText="1"/>
    </xf>
    <xf numFmtId="0" fontId="14" fillId="14" borderId="0" xfId="0" applyFont="1" applyFill="1" applyAlignment="1">
      <alignment horizontal="center" vertical="center" wrapText="1"/>
    </xf>
    <xf numFmtId="0" fontId="14" fillId="14" borderId="8" xfId="0" applyFont="1" applyFill="1" applyBorder="1" applyAlignment="1">
      <alignment horizontal="center" vertical="center" wrapText="1"/>
    </xf>
    <xf numFmtId="0" fontId="15" fillId="14" borderId="3" xfId="0" applyFont="1" applyFill="1" applyBorder="1" applyAlignment="1">
      <alignment horizontal="center" vertical="center"/>
    </xf>
    <xf numFmtId="0" fontId="14" fillId="14" borderId="3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/>
    </xf>
    <xf numFmtId="0" fontId="4" fillId="9" borderId="3" xfId="0" applyFont="1" applyFill="1" applyBorder="1" applyAlignment="1">
      <alignment horizontal="center" vertical="center" wrapText="1"/>
    </xf>
    <xf numFmtId="0" fontId="4" fillId="9" borderId="1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22" fillId="2" borderId="0" xfId="0" applyFont="1" applyFill="1" applyAlignment="1">
      <alignment horizontal="center" wrapText="1"/>
    </xf>
    <xf numFmtId="0" fontId="21" fillId="0" borderId="3" xfId="0" applyFont="1" applyBorder="1" applyAlignment="1">
      <alignment horizontal="center" vertical="center" wrapText="1"/>
    </xf>
    <xf numFmtId="0" fontId="24" fillId="2" borderId="3" xfId="0" applyFont="1" applyFill="1" applyBorder="1" applyAlignment="1">
      <alignment horizontal="center" vertical="top" wrapText="1"/>
    </xf>
    <xf numFmtId="0" fontId="21" fillId="0" borderId="13" xfId="0" applyFont="1" applyBorder="1" applyAlignment="1">
      <alignment horizontal="center" vertical="top" wrapText="1"/>
    </xf>
    <xf numFmtId="0" fontId="21" fillId="0" borderId="23" xfId="0" applyFont="1" applyBorder="1" applyAlignment="1">
      <alignment horizontal="center" vertical="top" wrapText="1"/>
    </xf>
    <xf numFmtId="0" fontId="21" fillId="0" borderId="13" xfId="0" applyFont="1" applyBorder="1" applyAlignment="1">
      <alignment horizontal="center" vertical="center" wrapText="1"/>
    </xf>
    <xf numFmtId="0" fontId="21" fillId="0" borderId="23" xfId="0" applyFont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142873</xdr:colOff>
      <xdr:row>1</xdr:row>
      <xdr:rowOff>107157</xdr:rowOff>
    </xdr:from>
    <xdr:to>
      <xdr:col>1</xdr:col>
      <xdr:colOff>1083468</xdr:colOff>
      <xdr:row>6</xdr:row>
      <xdr:rowOff>404812</xdr:rowOff>
    </xdr:to>
    <xdr:pic>
      <xdr:nvPicPr>
        <xdr:cNvPr id="17" name="Imagen 16">
          <a:extLst>
            <a:ext uri="{FF2B5EF4-FFF2-40B4-BE49-F238E27FC236}">
              <a16:creationId xmlns:a16="http://schemas.microsoft.com/office/drawing/2014/main" id="{B0557174-72F2-422D-B6A8-9F3B2D1C64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lum bright="70000" contrast="-70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3" y="297657"/>
          <a:ext cx="2762251" cy="1321593"/>
        </a:xfrm>
        <a:prstGeom prst="rect">
          <a:avLst/>
        </a:prstGeom>
      </xdr:spPr>
    </xdr:pic>
    <xdr:clientData/>
  </xdr:twoCellAnchor>
  <xdr:twoCellAnchor editAs="oneCell">
    <xdr:from>
      <xdr:col>7</xdr:col>
      <xdr:colOff>416720</xdr:colOff>
      <xdr:row>1</xdr:row>
      <xdr:rowOff>142875</xdr:rowOff>
    </xdr:from>
    <xdr:to>
      <xdr:col>10</xdr:col>
      <xdr:colOff>190501</xdr:colOff>
      <xdr:row>6</xdr:row>
      <xdr:rowOff>392907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702C373-DABC-4C32-AA94-4682C3185EA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t="12808" r="30490" b="27608"/>
        <a:stretch/>
      </xdr:blipFill>
      <xdr:spPr>
        <a:xfrm>
          <a:off x="10572751" y="333375"/>
          <a:ext cx="2571750" cy="127397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142873</xdr:colOff>
      <xdr:row>1</xdr:row>
      <xdr:rowOff>107157</xdr:rowOff>
    </xdr:from>
    <xdr:to>
      <xdr:col>2</xdr:col>
      <xdr:colOff>1112042</xdr:colOff>
      <xdr:row>8</xdr:row>
      <xdr:rowOff>100012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BEB884E-731A-4656-87D4-2524173D65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lum bright="70000" contrast="-70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6398" y="297657"/>
          <a:ext cx="2759869" cy="1326355"/>
        </a:xfrm>
        <a:prstGeom prst="rect">
          <a:avLst/>
        </a:prstGeom>
      </xdr:spPr>
    </xdr:pic>
    <xdr:clientData/>
  </xdr:twoCellAnchor>
  <xdr:twoCellAnchor editAs="oneCell">
    <xdr:from>
      <xdr:col>9</xdr:col>
      <xdr:colOff>635795</xdr:colOff>
      <xdr:row>0</xdr:row>
      <xdr:rowOff>142875</xdr:rowOff>
    </xdr:from>
    <xdr:to>
      <xdr:col>13</xdr:col>
      <xdr:colOff>9526</xdr:colOff>
      <xdr:row>7</xdr:row>
      <xdr:rowOff>11907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B44622C-124A-4452-8282-E94EDD4084A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t="12808" r="30490" b="27608"/>
        <a:stretch/>
      </xdr:blipFill>
      <xdr:spPr>
        <a:xfrm>
          <a:off x="14008895" y="142875"/>
          <a:ext cx="2602706" cy="151685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llagos\Downloads\MATRIZ%20DE%20PLANIFICACI&#211;N%20CONSOLIDAD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riz Planificación 2021"/>
      <sheetName val="Matriz Monitoreo Res-Prod 2021"/>
      <sheetName val="Matriz Monitoreo Act 2021"/>
      <sheetName val="Catalogos varios"/>
    </sheetNames>
    <sheetDataSet>
      <sheetData sheetId="0"/>
      <sheetData sheetId="1"/>
      <sheetData sheetId="2"/>
      <sheetData sheetId="3">
        <row r="4">
          <cell r="T4" t="str">
            <v xml:space="preserve">1. BIENESTAR Y DESARROLLO SOCIAL </v>
          </cell>
          <cell r="U4" t="str">
            <v>2.  CRECIMIENTO ECONÓMICO, INCLUYENTE Y SOSTENIBLE</v>
          </cell>
          <cell r="V4" t="str">
            <v>3.   INFRAESTRUCTURA Y DESARROLLO LOGÍSTICO</v>
          </cell>
          <cell r="W4" t="str">
            <v>4.   SOCIEDAD MÁS JUSTA, PACIFICA E INCLUSIVA</v>
          </cell>
          <cell r="X4" t="str">
            <v xml:space="preserve">5.  GOBERNABILIDAD DEMOCRÁTICA Y DESARROLLO </v>
          </cell>
          <cell r="Y4" t="str">
            <v>6.   EJES TRANSVERSALES</v>
          </cell>
        </row>
        <row r="5">
          <cell r="M5" t="str">
            <v>1* Una Honduras sin pobreza extrema, educada y sana, con sistemas consolidados de previsión social</v>
          </cell>
          <cell r="N5" t="str">
            <v>2* Una Honduras que se desarrolla en democracia, con seguridad y sin violencia</v>
          </cell>
          <cell r="O5" t="str">
            <v>3* Una Honduras productiva, generadora de oportunidades y empleo, que aprovecha de manera sostenible sus recursos, y reduce la vulnerabilidad ambiental</v>
          </cell>
          <cell r="P5" t="str">
            <v>4* Un Estado moderno, transparente, responsable, eficiente y competitivo</v>
          </cell>
          <cell r="AS5" t="str">
            <v>2.1.   Mejorada la educación de la población.</v>
          </cell>
        </row>
        <row r="6">
          <cell r="L6" t="str">
            <v>1.1  Erradicar la pobreza extrema</v>
          </cell>
          <cell r="AS6" t="str">
            <v>2.2.  Ampliadas las tasas de cobertura en los diferentes niveles de educación.</v>
          </cell>
        </row>
        <row r="7">
          <cell r="L7" t="str">
            <v>1.2 Reducir a menos del 15% el porcentaje de hogares en situación de pobreza</v>
          </cell>
          <cell r="AS7" t="str">
            <v>2.3.  Mejorada la calidad de la educación, especialmente en la educación básica.</v>
          </cell>
        </row>
        <row r="8">
          <cell r="L8" t="str">
            <v>1.3 Elevar la escolaridad promedio a 9 años</v>
          </cell>
          <cell r="AS8" t="str">
            <v/>
          </cell>
        </row>
        <row r="9">
          <cell r="L9" t="str">
            <v>1.4 Alcanzar el 95% de cobertura de salud en todos los niveles del sistema</v>
          </cell>
          <cell r="AS9" t="str">
            <v/>
          </cell>
        </row>
        <row r="10">
          <cell r="L10" t="str">
            <v>1.5 Universalizar el régimen de jubilación y pensión para el 90% de los asalariados en Honduras.</v>
          </cell>
        </row>
        <row r="11">
          <cell r="L11" t="str">
            <v/>
          </cell>
        </row>
        <row r="12">
          <cell r="L12" t="str">
            <v/>
          </cell>
        </row>
        <row r="15">
          <cell r="AS15" t="str">
            <v>2.2.1   Tasa Neta de cobertura en Educación Prebásica</v>
          </cell>
        </row>
        <row r="16">
          <cell r="AS16" t="str">
            <v>2.2.2. Tasa Neta de cobertura en Educación Basica de  I y II ciclo</v>
          </cell>
        </row>
        <row r="17">
          <cell r="AS17" t="str">
            <v>2.2.3.Tasa Neta de cobertura en Educacion basica de  III ciclo</v>
          </cell>
        </row>
        <row r="18">
          <cell r="AS18" t="str">
            <v>2.2.4.  Tasa Neta de cobertura en Educación Media</v>
          </cell>
        </row>
        <row r="19">
          <cell r="AS19" t="str">
            <v xml:space="preserve"> 2.2.5 Tasa bruta de educación superior</v>
          </cell>
        </row>
        <row r="20">
          <cell r="AS20" t="str">
            <v/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T52"/>
  <sheetViews>
    <sheetView showGridLines="0" topLeftCell="J31" zoomScaleNormal="100" workbookViewId="0">
      <selection activeCell="AG36" sqref="AG36"/>
    </sheetView>
  </sheetViews>
  <sheetFormatPr baseColWidth="10" defaultColWidth="11.5703125" defaultRowHeight="15" x14ac:dyDescent="0.25"/>
  <cols>
    <col min="1" max="1" width="27.28515625" customWidth="1"/>
    <col min="2" max="2" width="22.7109375" customWidth="1"/>
    <col min="3" max="3" width="25.140625" customWidth="1"/>
    <col min="4" max="5" width="26.42578125" customWidth="1"/>
    <col min="6" max="9" width="12.140625" customWidth="1"/>
    <col min="10" max="10" width="17.7109375" customWidth="1"/>
    <col min="11" max="11" width="6.42578125" customWidth="1"/>
    <col min="12" max="12" width="39.28515625" customWidth="1"/>
    <col min="13" max="13" width="12" style="45" hidden="1" customWidth="1"/>
    <col min="14" max="14" width="14.42578125" style="45" hidden="1" customWidth="1"/>
    <col min="15" max="15" width="11" style="45" hidden="1" customWidth="1"/>
    <col min="16" max="17" width="14.42578125" style="45" hidden="1" customWidth="1"/>
    <col min="18" max="18" width="20.140625" style="45" customWidth="1"/>
    <col min="19" max="19" width="15.7109375" style="45" hidden="1" customWidth="1"/>
    <col min="20" max="21" width="14.42578125" style="45" hidden="1" customWidth="1"/>
    <col min="22" max="22" width="15.7109375" style="45" hidden="1" customWidth="1"/>
    <col min="23" max="23" width="19.140625" style="45" hidden="1" customWidth="1"/>
    <col min="24" max="24" width="7.28515625" style="60" customWidth="1"/>
    <col min="25" max="25" width="12.85546875" style="65" customWidth="1"/>
    <col min="26" max="26" width="7.28515625" style="60" customWidth="1"/>
    <col min="27" max="27" width="12.85546875" style="65" customWidth="1"/>
    <col min="28" max="28" width="7.28515625" style="60" customWidth="1"/>
    <col min="29" max="29" width="12.85546875" style="65" customWidth="1"/>
    <col min="30" max="30" width="7.28515625" style="60" customWidth="1"/>
    <col min="31" max="31" width="12.85546875" style="65" customWidth="1"/>
    <col min="32" max="32" width="7.28515625" style="60" customWidth="1"/>
    <col min="33" max="33" width="12.85546875" style="65" customWidth="1"/>
    <col min="34" max="34" width="7.28515625" style="60" customWidth="1"/>
    <col min="35" max="35" width="12.85546875" style="65" customWidth="1"/>
    <col min="36" max="36" width="7.42578125" style="60" customWidth="1"/>
    <col min="37" max="37" width="12.85546875" style="65" customWidth="1"/>
    <col min="38" max="38" width="7.28515625" style="60" customWidth="1"/>
    <col min="39" max="39" width="12.85546875" style="65" customWidth="1"/>
    <col min="40" max="40" width="7.28515625" style="60" customWidth="1"/>
    <col min="41" max="41" width="12.85546875" style="65" customWidth="1"/>
    <col min="42" max="42" width="7.28515625" style="60" customWidth="1"/>
    <col min="43" max="43" width="12.85546875" style="65" customWidth="1"/>
    <col min="44" max="44" width="7.28515625" style="60" customWidth="1"/>
    <col min="45" max="45" width="12.85546875" style="65" customWidth="1"/>
    <col min="46" max="46" width="7.28515625" style="60" customWidth="1"/>
    <col min="47" max="47" width="12.85546875" style="65" customWidth="1"/>
    <col min="48" max="48" width="7.28515625" style="60" customWidth="1"/>
    <col min="49" max="49" width="12.85546875" style="65" customWidth="1"/>
    <col min="50" max="50" width="7.28515625" style="60" customWidth="1"/>
    <col min="51" max="51" width="12.85546875" style="65" customWidth="1"/>
    <col min="52" max="52" width="6.7109375" style="60" customWidth="1"/>
    <col min="53" max="53" width="12.85546875" style="65" customWidth="1"/>
    <col min="54" max="54" width="9.85546875" style="60" bestFit="1" customWidth="1"/>
    <col min="55" max="55" width="12.85546875" style="65" customWidth="1"/>
    <col min="56" max="56" width="11.5703125" style="60"/>
    <col min="57" max="57" width="12.28515625" style="60" bestFit="1" customWidth="1"/>
  </cols>
  <sheetData>
    <row r="1" spans="1:72" x14ac:dyDescent="0.25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1"/>
      <c r="M1" s="42"/>
      <c r="N1" s="42"/>
      <c r="O1" s="42"/>
      <c r="P1" s="42"/>
      <c r="Q1" s="42"/>
      <c r="R1" s="42"/>
      <c r="S1" s="42"/>
      <c r="T1" s="2"/>
      <c r="U1" s="2"/>
      <c r="V1" s="2"/>
      <c r="W1" s="2"/>
      <c r="X1" s="49"/>
      <c r="Y1" s="61"/>
      <c r="Z1" s="49"/>
      <c r="AA1" s="61"/>
      <c r="AB1" s="49"/>
      <c r="AC1" s="61"/>
      <c r="AD1" s="49"/>
      <c r="AE1" s="61"/>
      <c r="AF1" s="49"/>
      <c r="AG1" s="61"/>
      <c r="AH1" s="49"/>
      <c r="AI1" s="61"/>
      <c r="AJ1" s="49"/>
      <c r="AK1" s="61"/>
      <c r="AL1" s="49"/>
      <c r="AM1" s="61"/>
      <c r="AN1" s="49"/>
      <c r="AO1" s="61"/>
      <c r="AP1" s="49"/>
      <c r="AQ1" s="61"/>
      <c r="AR1" s="49"/>
      <c r="AS1" s="61"/>
      <c r="AT1" s="49"/>
      <c r="AU1" s="61"/>
      <c r="AV1" s="49"/>
      <c r="AW1" s="61"/>
      <c r="AX1" s="49"/>
      <c r="AY1" s="61"/>
      <c r="AZ1" s="49"/>
      <c r="BA1" s="61"/>
      <c r="BB1" s="49"/>
      <c r="BC1" s="61"/>
      <c r="BD1" s="49"/>
      <c r="BE1" s="49"/>
      <c r="BF1" s="2"/>
      <c r="BG1" s="2"/>
      <c r="BH1" s="2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</row>
    <row r="2" spans="1:72" x14ac:dyDescent="0.25">
      <c r="A2" s="31"/>
      <c r="B2" s="32"/>
      <c r="C2" s="32"/>
      <c r="D2" s="32"/>
      <c r="E2" s="32"/>
      <c r="F2" s="32"/>
      <c r="G2" s="32"/>
      <c r="H2" s="32"/>
      <c r="I2" s="32"/>
      <c r="J2" s="32"/>
      <c r="K2" s="3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49"/>
      <c r="Y2" s="61"/>
      <c r="Z2" s="49"/>
      <c r="AA2" s="61"/>
      <c r="AB2" s="49"/>
      <c r="AC2" s="61"/>
      <c r="AD2" s="49"/>
      <c r="AE2" s="61"/>
      <c r="AF2" s="49"/>
      <c r="AG2" s="61"/>
      <c r="AH2" s="49"/>
      <c r="AI2" s="61"/>
      <c r="AJ2" s="49"/>
      <c r="AK2" s="61"/>
      <c r="AL2" s="49"/>
      <c r="AM2" s="61"/>
      <c r="AN2" s="49"/>
      <c r="AO2" s="61"/>
      <c r="AP2" s="49"/>
      <c r="AQ2" s="61"/>
      <c r="AR2" s="49"/>
      <c r="AS2" s="61"/>
      <c r="AT2" s="49"/>
      <c r="AU2" s="61"/>
      <c r="AV2" s="49"/>
      <c r="AW2" s="61"/>
      <c r="AX2" s="49"/>
      <c r="AY2" s="61"/>
      <c r="AZ2" s="49"/>
      <c r="BA2" s="61"/>
      <c r="BB2" s="49"/>
      <c r="BC2" s="61"/>
      <c r="BD2" s="49"/>
      <c r="BE2" s="49"/>
      <c r="BF2" s="2"/>
      <c r="BG2" s="2"/>
      <c r="BH2" s="2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</row>
    <row r="3" spans="1:72" x14ac:dyDescent="0.25">
      <c r="A3" s="31"/>
      <c r="B3" s="32"/>
      <c r="C3" s="32"/>
      <c r="D3" s="32"/>
      <c r="E3" s="32"/>
      <c r="F3" s="32"/>
      <c r="G3" s="32"/>
      <c r="H3" s="32"/>
      <c r="I3" s="32"/>
      <c r="J3" s="32"/>
      <c r="K3" s="3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49"/>
      <c r="Y3" s="61"/>
      <c r="Z3" s="49"/>
      <c r="AA3" s="61"/>
      <c r="AB3" s="49"/>
      <c r="AC3" s="61"/>
      <c r="AD3" s="49"/>
      <c r="AE3" s="61"/>
      <c r="AF3" s="49"/>
      <c r="AG3" s="61"/>
      <c r="AH3" s="49"/>
      <c r="AI3" s="61"/>
      <c r="AJ3" s="49"/>
      <c r="AK3" s="61"/>
      <c r="AL3" s="49"/>
      <c r="AM3" s="61"/>
      <c r="AN3" s="49"/>
      <c r="AO3" s="61"/>
      <c r="AP3" s="49"/>
      <c r="AQ3" s="61"/>
      <c r="AR3" s="49"/>
      <c r="AS3" s="61"/>
      <c r="AT3" s="49"/>
      <c r="AU3" s="61"/>
      <c r="AV3" s="49"/>
      <c r="AW3" s="61"/>
      <c r="AX3" s="49"/>
      <c r="AY3" s="61"/>
      <c r="AZ3" s="49"/>
      <c r="BA3" s="61"/>
      <c r="BB3" s="49"/>
      <c r="BC3" s="61"/>
      <c r="BD3" s="49"/>
      <c r="BE3" s="49"/>
      <c r="BF3" s="2"/>
      <c r="BG3" s="2"/>
      <c r="BH3" s="2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</row>
    <row r="4" spans="1:72" ht="18" x14ac:dyDescent="0.25">
      <c r="A4" s="31"/>
      <c r="B4" s="31"/>
      <c r="C4" s="33"/>
      <c r="D4" s="33"/>
      <c r="E4" s="33"/>
      <c r="F4" s="33"/>
      <c r="G4" s="33"/>
      <c r="H4" s="33"/>
      <c r="I4" s="33"/>
      <c r="J4" s="33"/>
      <c r="K4" s="3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50"/>
      <c r="Y4" s="62"/>
      <c r="Z4" s="50"/>
      <c r="AA4" s="62"/>
      <c r="AB4" s="50"/>
      <c r="AC4" s="62"/>
      <c r="AD4" s="50"/>
      <c r="AE4" s="62"/>
      <c r="AF4" s="50"/>
      <c r="AG4" s="62"/>
      <c r="AH4" s="50"/>
      <c r="AI4" s="62"/>
      <c r="AJ4" s="50"/>
      <c r="AK4" s="62"/>
      <c r="AL4" s="50"/>
      <c r="AM4" s="62"/>
      <c r="AN4" s="50"/>
      <c r="AO4" s="62"/>
      <c r="AP4" s="50"/>
      <c r="AQ4" s="62"/>
      <c r="AR4" s="50"/>
      <c r="AS4" s="62"/>
      <c r="AT4" s="50"/>
      <c r="AU4" s="62"/>
      <c r="AV4" s="50"/>
      <c r="AW4" s="62"/>
      <c r="AX4" s="50"/>
      <c r="AY4" s="62"/>
      <c r="AZ4" s="50"/>
      <c r="BA4" s="62"/>
      <c r="BB4" s="50"/>
      <c r="BC4" s="62"/>
      <c r="BD4" s="50"/>
      <c r="BE4" s="50"/>
      <c r="BF4" s="3"/>
      <c r="BG4" s="3"/>
      <c r="BH4" s="3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</row>
    <row r="5" spans="1:72" ht="18" x14ac:dyDescent="0.25">
      <c r="A5" s="31"/>
      <c r="B5" s="31"/>
      <c r="C5" s="33"/>
      <c r="D5" s="33"/>
      <c r="E5" s="33"/>
      <c r="F5" s="33"/>
      <c r="G5" s="33"/>
      <c r="H5" s="33"/>
      <c r="I5" s="33"/>
      <c r="J5" s="33"/>
      <c r="K5" s="3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50"/>
      <c r="Y5" s="62"/>
      <c r="Z5" s="50"/>
      <c r="AA5" s="62"/>
      <c r="AB5" s="50"/>
      <c r="AC5" s="62"/>
      <c r="AD5" s="50"/>
      <c r="AE5" s="62"/>
      <c r="AF5" s="50"/>
      <c r="AG5" s="62"/>
      <c r="AH5" s="50"/>
      <c r="AI5" s="62"/>
      <c r="AJ5" s="50"/>
      <c r="AK5" s="62"/>
      <c r="AL5" s="50"/>
      <c r="AM5" s="62"/>
      <c r="AN5" s="50"/>
      <c r="AO5" s="62"/>
      <c r="AP5" s="50"/>
      <c r="AQ5" s="62"/>
      <c r="AR5" s="50"/>
      <c r="AS5" s="62"/>
      <c r="AT5" s="50"/>
      <c r="AU5" s="62"/>
      <c r="AV5" s="50"/>
      <c r="AW5" s="62"/>
      <c r="AX5" s="50"/>
      <c r="AY5" s="62"/>
      <c r="AZ5" s="50"/>
      <c r="BA5" s="62"/>
      <c r="BB5" s="50"/>
      <c r="BC5" s="62"/>
      <c r="BD5" s="50"/>
      <c r="BE5" s="50"/>
      <c r="BF5" s="3"/>
      <c r="BG5" s="3"/>
      <c r="BH5" s="3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</row>
    <row r="6" spans="1:72" x14ac:dyDescent="0.25">
      <c r="A6" s="141" t="s">
        <v>74</v>
      </c>
      <c r="B6" s="141"/>
      <c r="C6" s="141"/>
      <c r="D6" s="141"/>
      <c r="E6" s="141"/>
      <c r="F6" s="141"/>
      <c r="G6" s="141"/>
      <c r="H6" s="141"/>
      <c r="I6" s="141"/>
      <c r="J6" s="141"/>
      <c r="K6" s="141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49"/>
      <c r="Y6" s="61"/>
      <c r="Z6" s="49"/>
      <c r="AA6" s="61"/>
      <c r="AB6" s="49"/>
      <c r="AC6" s="61"/>
      <c r="AD6" s="49"/>
      <c r="AE6" s="61"/>
      <c r="AF6" s="49"/>
      <c r="AG6" s="61"/>
      <c r="AH6" s="49"/>
      <c r="AI6" s="61"/>
      <c r="AJ6" s="49"/>
      <c r="AK6" s="61"/>
      <c r="AL6" s="49"/>
      <c r="AM6" s="61"/>
      <c r="AN6" s="49"/>
      <c r="AO6" s="61"/>
      <c r="AP6" s="49"/>
      <c r="AQ6" s="61"/>
      <c r="AR6" s="49"/>
      <c r="AS6" s="61"/>
      <c r="AT6" s="49"/>
      <c r="AU6" s="61"/>
      <c r="AV6" s="49"/>
      <c r="AW6" s="61"/>
      <c r="AX6" s="49"/>
      <c r="AY6" s="61"/>
      <c r="AZ6" s="49"/>
      <c r="BA6" s="61"/>
      <c r="BB6" s="49"/>
      <c r="BC6" s="61"/>
      <c r="BD6" s="49"/>
      <c r="BE6" s="49"/>
      <c r="BF6" s="2"/>
      <c r="BG6" s="2"/>
      <c r="BH6" s="2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</row>
    <row r="7" spans="1:72" ht="33.75" customHeight="1" x14ac:dyDescent="0.25">
      <c r="A7" s="141"/>
      <c r="B7" s="141"/>
      <c r="C7" s="141"/>
      <c r="D7" s="141"/>
      <c r="E7" s="141"/>
      <c r="F7" s="141"/>
      <c r="G7" s="141"/>
      <c r="H7" s="141"/>
      <c r="I7" s="141"/>
      <c r="J7" s="141"/>
      <c r="K7" s="141"/>
      <c r="L7" s="4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54"/>
      <c r="Z7" s="43"/>
      <c r="AA7" s="54"/>
      <c r="AB7" s="43"/>
      <c r="AC7" s="54"/>
      <c r="AD7" s="43"/>
      <c r="AE7" s="54"/>
      <c r="AF7" s="43"/>
      <c r="AG7" s="54"/>
      <c r="AH7" s="43"/>
      <c r="AI7" s="54"/>
      <c r="AJ7" s="43"/>
      <c r="AK7" s="54"/>
      <c r="AL7" s="43"/>
      <c r="AM7" s="54"/>
      <c r="AN7" s="43"/>
      <c r="AO7" s="54"/>
      <c r="AP7" s="43"/>
      <c r="AQ7" s="54"/>
      <c r="AR7" s="43"/>
      <c r="AS7" s="54"/>
      <c r="AT7" s="43"/>
      <c r="AU7" s="54"/>
      <c r="AV7" s="43"/>
      <c r="AW7" s="54"/>
      <c r="AX7" s="43"/>
      <c r="AY7" s="54"/>
      <c r="AZ7" s="43"/>
      <c r="BA7" s="54"/>
      <c r="BB7" s="43"/>
      <c r="BC7" s="54"/>
      <c r="BD7" s="43"/>
      <c r="BE7" s="43"/>
      <c r="BF7" s="4"/>
      <c r="BG7" s="4"/>
      <c r="BH7" s="4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</row>
    <row r="8" spans="1:72" ht="9" customHeight="1" thickBot="1" x14ac:dyDescent="0.3">
      <c r="A8" s="31"/>
      <c r="B8" s="31"/>
      <c r="C8" s="31"/>
      <c r="D8" s="31"/>
      <c r="E8" s="31"/>
      <c r="F8" s="31"/>
      <c r="G8" s="31"/>
      <c r="H8" s="31"/>
      <c r="I8" s="31"/>
      <c r="J8" s="31"/>
      <c r="K8" s="31"/>
      <c r="L8" s="16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55"/>
      <c r="Y8" s="63"/>
      <c r="Z8" s="55"/>
      <c r="AA8" s="63"/>
      <c r="AB8" s="55"/>
      <c r="AC8" s="63"/>
      <c r="AD8" s="55"/>
      <c r="AE8" s="63"/>
      <c r="AF8" s="55"/>
      <c r="AG8" s="63"/>
      <c r="AH8" s="55"/>
      <c r="AI8" s="63"/>
      <c r="AJ8" s="55"/>
      <c r="AK8" s="63"/>
      <c r="AL8" s="55"/>
      <c r="AM8" s="63"/>
      <c r="AN8" s="55"/>
      <c r="AO8" s="63"/>
      <c r="AP8" s="55"/>
      <c r="AQ8" s="63"/>
      <c r="AR8" s="55"/>
      <c r="AS8" s="63"/>
      <c r="AT8" s="55"/>
      <c r="AU8" s="63"/>
      <c r="AV8" s="55"/>
      <c r="AW8" s="63"/>
      <c r="AX8" s="55"/>
      <c r="AY8" s="63"/>
      <c r="AZ8" s="55"/>
      <c r="BA8" s="63"/>
      <c r="BB8" s="55"/>
      <c r="BC8" s="63"/>
      <c r="BD8" s="55"/>
      <c r="BE8" s="55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</row>
    <row r="9" spans="1:72" ht="15.75" x14ac:dyDescent="0.25">
      <c r="A9" s="23" t="s">
        <v>0</v>
      </c>
      <c r="B9" s="157" t="s">
        <v>66</v>
      </c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  <c r="S9" s="157"/>
      <c r="T9" s="157"/>
      <c r="U9" s="157"/>
      <c r="V9" s="5"/>
      <c r="W9" s="5"/>
      <c r="X9" s="5"/>
      <c r="Y9" s="46"/>
      <c r="Z9" s="5"/>
      <c r="AA9" s="46"/>
      <c r="AB9" s="5"/>
      <c r="AC9" s="46"/>
      <c r="AD9" s="5"/>
      <c r="AE9" s="46"/>
      <c r="AF9" s="5"/>
      <c r="AG9" s="46"/>
      <c r="AH9" s="5"/>
      <c r="AI9" s="46"/>
      <c r="AJ9" s="5"/>
      <c r="AK9" s="46"/>
      <c r="AL9" s="5"/>
      <c r="AM9" s="46"/>
      <c r="AN9" s="5"/>
      <c r="AO9" s="46"/>
      <c r="AP9" s="5"/>
      <c r="AQ9" s="46"/>
      <c r="AR9" s="5"/>
      <c r="AS9" s="46"/>
      <c r="AT9" s="5"/>
      <c r="AU9" s="46"/>
      <c r="AV9" s="5"/>
      <c r="AW9" s="46"/>
      <c r="AX9" s="5"/>
      <c r="AY9" s="46"/>
      <c r="AZ9" s="5"/>
      <c r="BA9" s="46"/>
      <c r="BB9" s="5"/>
      <c r="BC9" s="46"/>
      <c r="BD9" s="5"/>
      <c r="BE9" s="5"/>
      <c r="BF9" s="17"/>
      <c r="BG9" s="17"/>
      <c r="BH9" s="17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</row>
    <row r="10" spans="1:72" ht="15.75" x14ac:dyDescent="0.25">
      <c r="A10" s="24" t="s">
        <v>1</v>
      </c>
      <c r="B10" s="157" t="s">
        <v>67</v>
      </c>
      <c r="C10" s="157"/>
      <c r="D10" s="157"/>
      <c r="E10" s="157"/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5"/>
      <c r="W10" s="5"/>
      <c r="X10" s="5"/>
      <c r="Y10" s="46"/>
      <c r="Z10" s="5"/>
      <c r="AA10" s="46"/>
      <c r="AB10" s="5"/>
      <c r="AC10" s="46"/>
      <c r="AD10" s="5"/>
      <c r="AE10" s="46"/>
      <c r="AF10" s="5"/>
      <c r="AG10" s="46"/>
      <c r="AH10" s="5"/>
      <c r="AI10" s="46"/>
      <c r="AJ10" s="5"/>
      <c r="AK10" s="46"/>
      <c r="AL10" s="5"/>
      <c r="AM10" s="46"/>
      <c r="AN10" s="5"/>
      <c r="AO10" s="46"/>
      <c r="AP10" s="5"/>
      <c r="AQ10" s="46"/>
      <c r="AR10" s="5"/>
      <c r="AS10" s="46"/>
      <c r="AT10" s="5"/>
      <c r="AU10" s="46"/>
      <c r="AV10" s="5"/>
      <c r="AW10" s="46"/>
      <c r="AX10" s="5"/>
      <c r="AY10" s="46"/>
      <c r="AZ10" s="5"/>
      <c r="BA10" s="46"/>
      <c r="BB10" s="5"/>
      <c r="BC10" s="46"/>
      <c r="BD10" s="5"/>
      <c r="BE10" s="5"/>
      <c r="BF10" s="17"/>
      <c r="BG10" s="17"/>
      <c r="BH10" s="17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</row>
    <row r="11" spans="1:72" ht="48" customHeight="1" x14ac:dyDescent="0.25">
      <c r="A11" s="25" t="s">
        <v>61</v>
      </c>
      <c r="B11" s="170" t="s">
        <v>2</v>
      </c>
      <c r="C11" s="170"/>
      <c r="D11" s="170"/>
      <c r="E11" s="170"/>
      <c r="F11" s="170"/>
      <c r="G11" s="170"/>
      <c r="H11" s="170"/>
      <c r="I11" s="170"/>
      <c r="J11" s="170"/>
      <c r="K11" s="170"/>
      <c r="L11" s="170"/>
      <c r="M11" s="170"/>
      <c r="N11" s="170"/>
      <c r="O11" s="170"/>
      <c r="P11" s="170"/>
      <c r="Q11" s="170"/>
      <c r="R11" s="170"/>
      <c r="S11" s="170"/>
      <c r="T11" s="170"/>
      <c r="U11" s="170"/>
      <c r="V11" s="51"/>
      <c r="W11" s="51"/>
      <c r="X11" s="51"/>
      <c r="Y11" s="56"/>
      <c r="Z11" s="51"/>
      <c r="AA11" s="56"/>
      <c r="AB11" s="51"/>
      <c r="AC11" s="56"/>
      <c r="AD11" s="51"/>
      <c r="AE11" s="56"/>
      <c r="AF11" s="51"/>
      <c r="AG11" s="56"/>
      <c r="AH11" s="51"/>
      <c r="AI11" s="56"/>
      <c r="AJ11" s="51"/>
      <c r="AK11" s="56"/>
      <c r="AL11" s="51"/>
      <c r="AM11" s="56"/>
      <c r="AN11" s="51"/>
      <c r="AO11" s="56"/>
      <c r="AP11" s="51"/>
      <c r="AQ11" s="56"/>
      <c r="AR11" s="51"/>
      <c r="AS11" s="56"/>
      <c r="AT11" s="51"/>
      <c r="AU11" s="56"/>
      <c r="AV11" s="51"/>
      <c r="AW11" s="56"/>
      <c r="AX11" s="51"/>
      <c r="AY11" s="56"/>
      <c r="AZ11" s="51"/>
      <c r="BA11" s="56"/>
      <c r="BB11" s="51"/>
      <c r="BC11" s="56"/>
      <c r="BD11" s="51"/>
      <c r="BE11" s="51"/>
      <c r="BF11" s="19"/>
      <c r="BG11" s="19"/>
      <c r="BH11" s="19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</row>
    <row r="12" spans="1:72" ht="46.5" customHeight="1" x14ac:dyDescent="0.25">
      <c r="A12" s="25" t="s">
        <v>3</v>
      </c>
      <c r="B12" s="170" t="s">
        <v>4</v>
      </c>
      <c r="C12" s="170"/>
      <c r="D12" s="170"/>
      <c r="E12" s="170"/>
      <c r="F12" s="170"/>
      <c r="G12" s="170"/>
      <c r="H12" s="170"/>
      <c r="I12" s="170"/>
      <c r="J12" s="170"/>
      <c r="K12" s="170"/>
      <c r="L12" s="170"/>
      <c r="M12" s="170"/>
      <c r="N12" s="170"/>
      <c r="O12" s="170"/>
      <c r="P12" s="170"/>
      <c r="Q12" s="170"/>
      <c r="R12" s="170"/>
      <c r="S12" s="170"/>
      <c r="T12" s="170"/>
      <c r="U12" s="170"/>
      <c r="V12" s="51"/>
      <c r="W12" s="51"/>
      <c r="X12" s="51"/>
      <c r="Y12" s="56"/>
      <c r="Z12" s="51"/>
      <c r="AA12" s="56"/>
      <c r="AB12" s="51"/>
      <c r="AC12" s="56"/>
      <c r="AD12" s="51"/>
      <c r="AE12" s="56"/>
      <c r="AF12" s="51"/>
      <c r="AG12" s="56"/>
      <c r="AH12" s="51"/>
      <c r="AI12" s="56"/>
      <c r="AJ12" s="51"/>
      <c r="AK12" s="56"/>
      <c r="AL12" s="51"/>
      <c r="AM12" s="56"/>
      <c r="AN12" s="51"/>
      <c r="AO12" s="56"/>
      <c r="AP12" s="51"/>
      <c r="AQ12" s="56"/>
      <c r="AR12" s="51"/>
      <c r="AS12" s="56"/>
      <c r="AT12" s="51"/>
      <c r="AU12" s="56"/>
      <c r="AV12" s="51"/>
      <c r="AW12" s="56"/>
      <c r="AX12" s="51"/>
      <c r="AY12" s="56"/>
      <c r="AZ12" s="51"/>
      <c r="BA12" s="56"/>
      <c r="BB12" s="51"/>
      <c r="BC12" s="56"/>
      <c r="BD12" s="51"/>
      <c r="BE12" s="51"/>
      <c r="BF12" s="18"/>
      <c r="BG12" s="18"/>
      <c r="BH12" s="18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</row>
    <row r="13" spans="1:72" ht="33" customHeight="1" x14ac:dyDescent="0.25">
      <c r="A13" s="24" t="s">
        <v>5</v>
      </c>
      <c r="B13" s="170" t="s">
        <v>68</v>
      </c>
      <c r="C13" s="170"/>
      <c r="D13" s="170"/>
      <c r="E13" s="170"/>
      <c r="F13" s="170"/>
      <c r="G13" s="170"/>
      <c r="H13" s="170"/>
      <c r="I13" s="170"/>
      <c r="J13" s="170"/>
      <c r="K13" s="170"/>
      <c r="L13" s="170"/>
      <c r="M13" s="170"/>
      <c r="N13" s="170"/>
      <c r="O13" s="170"/>
      <c r="P13" s="170"/>
      <c r="Q13" s="170"/>
      <c r="R13" s="170"/>
      <c r="S13" s="170"/>
      <c r="T13" s="170"/>
      <c r="U13" s="170"/>
      <c r="V13" s="51"/>
      <c r="W13" s="51"/>
      <c r="X13" s="51"/>
      <c r="Y13" s="56"/>
      <c r="Z13" s="51"/>
      <c r="AA13" s="56"/>
      <c r="AB13" s="51"/>
      <c r="AC13" s="56"/>
      <c r="AD13" s="51"/>
      <c r="AE13" s="56"/>
      <c r="AF13" s="51"/>
      <c r="AG13" s="56"/>
      <c r="AH13" s="51"/>
      <c r="AI13" s="56"/>
      <c r="AJ13" s="51"/>
      <c r="AK13" s="56"/>
      <c r="AL13" s="51"/>
      <c r="AM13" s="56"/>
      <c r="AN13" s="51"/>
      <c r="AO13" s="56"/>
      <c r="AP13" s="51"/>
      <c r="AQ13" s="56"/>
      <c r="AR13" s="51"/>
      <c r="AS13" s="56"/>
      <c r="AT13" s="51"/>
      <c r="AU13" s="56"/>
      <c r="AV13" s="51"/>
      <c r="AW13" s="56"/>
      <c r="AX13" s="51"/>
      <c r="AY13" s="56"/>
      <c r="AZ13" s="51"/>
      <c r="BA13" s="56"/>
      <c r="BB13" s="51"/>
      <c r="BC13" s="56"/>
      <c r="BD13" s="51"/>
      <c r="BE13" s="51"/>
      <c r="BF13" s="18"/>
      <c r="BG13" s="18"/>
      <c r="BH13" s="18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</row>
    <row r="14" spans="1:72" ht="31.5" customHeight="1" x14ac:dyDescent="0.25">
      <c r="A14" s="26" t="s">
        <v>62</v>
      </c>
      <c r="B14" s="170" t="s">
        <v>69</v>
      </c>
      <c r="C14" s="170"/>
      <c r="D14" s="170"/>
      <c r="E14" s="170"/>
      <c r="F14" s="170"/>
      <c r="G14" s="170"/>
      <c r="H14" s="170"/>
      <c r="I14" s="170"/>
      <c r="J14" s="170"/>
      <c r="K14" s="170"/>
      <c r="L14" s="170"/>
      <c r="M14" s="170"/>
      <c r="N14" s="170"/>
      <c r="O14" s="170"/>
      <c r="P14" s="170"/>
      <c r="Q14" s="170"/>
      <c r="R14" s="170"/>
      <c r="S14" s="170"/>
      <c r="T14" s="170"/>
      <c r="U14" s="170"/>
      <c r="V14" s="51"/>
      <c r="W14" s="51"/>
      <c r="X14" s="51"/>
      <c r="Y14" s="56"/>
      <c r="Z14" s="51"/>
      <c r="AA14" s="56"/>
      <c r="AB14" s="51"/>
      <c r="AC14" s="56"/>
      <c r="AD14" s="51"/>
      <c r="AE14" s="56"/>
      <c r="AF14" s="51"/>
      <c r="AG14" s="56"/>
      <c r="AH14" s="51"/>
      <c r="AI14" s="56"/>
      <c r="AJ14" s="51"/>
      <c r="AK14" s="56"/>
      <c r="AL14" s="51"/>
      <c r="AM14" s="56"/>
      <c r="AN14" s="51"/>
      <c r="AO14" s="56"/>
      <c r="AP14" s="51"/>
      <c r="AQ14" s="56"/>
      <c r="AR14" s="51"/>
      <c r="AS14" s="56"/>
      <c r="AT14" s="51"/>
      <c r="AU14" s="56"/>
      <c r="AV14" s="51"/>
      <c r="AW14" s="56"/>
      <c r="AX14" s="51"/>
      <c r="AY14" s="56"/>
      <c r="AZ14" s="51"/>
      <c r="BA14" s="56"/>
      <c r="BB14" s="51"/>
      <c r="BC14" s="56"/>
      <c r="BD14" s="51"/>
      <c r="BE14" s="51"/>
      <c r="BF14" s="18"/>
      <c r="BG14" s="18"/>
      <c r="BH14" s="18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</row>
    <row r="15" spans="1:72" ht="31.5" customHeight="1" x14ac:dyDescent="0.25">
      <c r="A15" s="26" t="s">
        <v>6</v>
      </c>
      <c r="B15" s="171" t="s">
        <v>63</v>
      </c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172"/>
      <c r="P15" s="172"/>
      <c r="Q15" s="172"/>
      <c r="R15" s="172"/>
      <c r="S15" s="172"/>
      <c r="T15" s="172"/>
      <c r="U15" s="173"/>
      <c r="V15" s="52"/>
      <c r="W15" s="52"/>
      <c r="X15" s="57"/>
      <c r="Y15" s="64"/>
      <c r="Z15" s="57"/>
      <c r="AA15" s="64"/>
      <c r="AB15" s="57"/>
      <c r="AC15" s="64"/>
      <c r="AD15" s="57"/>
      <c r="AE15" s="64"/>
      <c r="AF15" s="57"/>
      <c r="AG15" s="64"/>
      <c r="AH15" s="57"/>
      <c r="AI15" s="64"/>
      <c r="AJ15" s="57"/>
      <c r="AK15" s="64"/>
      <c r="AL15" s="57"/>
      <c r="AM15" s="64"/>
      <c r="AN15" s="57"/>
      <c r="AO15" s="64"/>
      <c r="AP15" s="57"/>
      <c r="AQ15" s="64"/>
      <c r="AR15" s="57"/>
      <c r="AS15" s="64"/>
      <c r="AT15" s="57"/>
      <c r="AU15" s="64"/>
      <c r="AV15" s="57"/>
      <c r="AW15" s="64"/>
      <c r="AX15" s="57"/>
      <c r="AY15" s="64"/>
      <c r="AZ15" s="57"/>
      <c r="BA15" s="64"/>
      <c r="BB15" s="57"/>
      <c r="BC15" s="64"/>
      <c r="BD15" s="57"/>
      <c r="BE15" s="57"/>
      <c r="BF15" s="20"/>
      <c r="BG15" s="20"/>
      <c r="BH15" s="20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</row>
    <row r="16" spans="1:72" ht="31.5" customHeight="1" x14ac:dyDescent="0.25">
      <c r="A16" s="27" t="s">
        <v>64</v>
      </c>
      <c r="B16" s="28" t="s">
        <v>7</v>
      </c>
      <c r="C16" s="170" t="s">
        <v>70</v>
      </c>
      <c r="D16" s="170"/>
      <c r="E16" s="170"/>
      <c r="F16" s="170"/>
      <c r="G16" s="170"/>
      <c r="H16" s="170"/>
      <c r="I16" s="170"/>
      <c r="J16" s="170"/>
      <c r="K16" s="170"/>
      <c r="L16" s="170"/>
      <c r="M16" s="170"/>
      <c r="N16" s="170"/>
      <c r="O16" s="170"/>
      <c r="P16" s="170"/>
      <c r="Q16" s="170"/>
      <c r="R16" s="170"/>
      <c r="S16" s="170"/>
      <c r="T16" s="170"/>
      <c r="U16" s="170"/>
      <c r="V16" s="53"/>
      <c r="W16" s="53"/>
      <c r="X16" s="57"/>
      <c r="Y16" s="64"/>
      <c r="Z16" s="57"/>
      <c r="AA16" s="64"/>
      <c r="AB16" s="57"/>
      <c r="AC16" s="64"/>
      <c r="AD16" s="57"/>
      <c r="AE16" s="64"/>
      <c r="AF16" s="57"/>
      <c r="AG16" s="64"/>
      <c r="AH16" s="57"/>
      <c r="AI16" s="64"/>
      <c r="AJ16" s="57"/>
      <c r="AK16" s="64"/>
      <c r="AL16" s="57"/>
      <c r="AM16" s="64"/>
      <c r="AN16" s="57"/>
      <c r="AO16" s="64"/>
      <c r="AP16" s="57"/>
      <c r="AQ16" s="64"/>
      <c r="AR16" s="57"/>
      <c r="AS16" s="64"/>
      <c r="AT16" s="57"/>
      <c r="AU16" s="64"/>
      <c r="AV16" s="57"/>
      <c r="AW16" s="64"/>
      <c r="AX16" s="57"/>
      <c r="AY16" s="64"/>
      <c r="AZ16" s="57"/>
      <c r="BA16" s="64"/>
      <c r="BB16" s="57"/>
      <c r="BC16" s="64"/>
      <c r="BD16" s="57"/>
      <c r="BE16" s="57"/>
      <c r="BF16" s="21"/>
      <c r="BG16" s="21"/>
      <c r="BH16" s="2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</row>
    <row r="17" spans="1:72" ht="15.75" x14ac:dyDescent="0.25">
      <c r="A17" s="29"/>
      <c r="B17" s="28" t="s">
        <v>8</v>
      </c>
      <c r="C17" s="157" t="s">
        <v>71</v>
      </c>
      <c r="D17" s="157"/>
      <c r="E17" s="157"/>
      <c r="F17" s="157"/>
      <c r="G17" s="157"/>
      <c r="H17" s="157"/>
      <c r="I17" s="157"/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53"/>
      <c r="W17" s="53"/>
      <c r="X17" s="57"/>
      <c r="Y17" s="64"/>
      <c r="Z17" s="57"/>
      <c r="AA17" s="64"/>
      <c r="AB17" s="57"/>
      <c r="AC17" s="64"/>
      <c r="AD17" s="57"/>
      <c r="AE17" s="64"/>
      <c r="AF17" s="57"/>
      <c r="AG17" s="64"/>
      <c r="AH17" s="57"/>
      <c r="AI17" s="64"/>
      <c r="AJ17" s="57"/>
      <c r="AK17" s="64"/>
      <c r="AL17" s="57"/>
      <c r="AM17" s="64"/>
      <c r="AN17" s="57"/>
      <c r="AO17" s="64"/>
      <c r="AP17" s="57"/>
      <c r="AQ17" s="64"/>
      <c r="AR17" s="57"/>
      <c r="AS17" s="64"/>
      <c r="AT17" s="57"/>
      <c r="AU17" s="64"/>
      <c r="AV17" s="57"/>
      <c r="AW17" s="64"/>
      <c r="AX17" s="57"/>
      <c r="AY17" s="64"/>
      <c r="AZ17" s="57"/>
      <c r="BA17" s="64"/>
      <c r="BB17" s="57"/>
      <c r="BC17" s="64"/>
      <c r="BD17" s="57"/>
      <c r="BE17" s="57"/>
      <c r="BF17" s="21"/>
      <c r="BG17" s="21"/>
      <c r="BH17" s="2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</row>
    <row r="18" spans="1:72" ht="47.25" customHeight="1" x14ac:dyDescent="0.25">
      <c r="A18" s="153" t="s">
        <v>65</v>
      </c>
      <c r="B18" s="30" t="s">
        <v>9</v>
      </c>
      <c r="C18" s="157" t="s">
        <v>10</v>
      </c>
      <c r="D18" s="157"/>
      <c r="E18" s="157"/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53"/>
      <c r="W18" s="53"/>
      <c r="X18" s="57"/>
      <c r="Y18" s="64"/>
      <c r="Z18" s="57"/>
      <c r="AA18" s="64"/>
      <c r="AB18" s="57"/>
      <c r="AC18" s="64"/>
      <c r="AD18" s="57"/>
      <c r="AE18" s="64"/>
      <c r="AF18" s="57"/>
      <c r="AG18" s="64"/>
      <c r="AH18" s="57"/>
      <c r="AI18" s="64"/>
      <c r="AJ18" s="57"/>
      <c r="AK18" s="64"/>
      <c r="AL18" s="57"/>
      <c r="AM18" s="64"/>
      <c r="AN18" s="57"/>
      <c r="AO18" s="64"/>
      <c r="AP18" s="57"/>
      <c r="AQ18" s="64"/>
      <c r="AR18" s="57"/>
      <c r="AS18" s="64"/>
      <c r="AT18" s="57"/>
      <c r="AU18" s="64"/>
      <c r="AV18" s="57"/>
      <c r="AW18" s="64"/>
      <c r="AX18" s="57"/>
      <c r="AY18" s="64"/>
      <c r="AZ18" s="57"/>
      <c r="BA18" s="64"/>
      <c r="BB18" s="57"/>
      <c r="BC18" s="64"/>
      <c r="BD18" s="57"/>
      <c r="BE18" s="57"/>
      <c r="BF18" s="21"/>
      <c r="BG18" s="21"/>
      <c r="BH18" s="2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</row>
    <row r="19" spans="1:72" ht="15.75" x14ac:dyDescent="0.25">
      <c r="A19" s="154"/>
      <c r="B19" s="30" t="s">
        <v>11</v>
      </c>
      <c r="C19" s="157" t="s">
        <v>72</v>
      </c>
      <c r="D19" s="157"/>
      <c r="E19" s="157"/>
      <c r="F19" s="157"/>
      <c r="G19" s="157"/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53"/>
      <c r="W19" s="53"/>
      <c r="X19" s="57"/>
      <c r="Y19" s="64"/>
      <c r="Z19" s="57"/>
      <c r="AA19" s="64"/>
      <c r="AB19" s="57"/>
      <c r="AC19" s="64"/>
      <c r="AD19" s="57"/>
      <c r="AE19" s="64"/>
      <c r="AF19" s="57"/>
      <c r="AG19" s="64"/>
      <c r="AH19" s="57"/>
      <c r="AI19" s="64"/>
      <c r="AJ19" s="57"/>
      <c r="AK19" s="64"/>
      <c r="AL19" s="57"/>
      <c r="AM19" s="64"/>
      <c r="AN19" s="57"/>
      <c r="AO19" s="64"/>
      <c r="AP19" s="57"/>
      <c r="AQ19" s="64"/>
      <c r="AR19" s="57"/>
      <c r="AS19" s="64"/>
      <c r="AT19" s="57"/>
      <c r="AU19" s="64"/>
      <c r="AV19" s="57"/>
      <c r="AW19" s="64"/>
      <c r="AX19" s="57"/>
      <c r="AY19" s="64"/>
      <c r="AZ19" s="57"/>
      <c r="BA19" s="64"/>
      <c r="BB19" s="57"/>
      <c r="BC19" s="64"/>
      <c r="BD19" s="57"/>
      <c r="BE19" s="57"/>
      <c r="BF19" s="21"/>
      <c r="BG19" s="21"/>
      <c r="BH19" s="2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</row>
    <row r="20" spans="1:72" ht="15.75" customHeight="1" x14ac:dyDescent="0.25">
      <c r="A20" s="154"/>
      <c r="B20" s="28" t="s">
        <v>7</v>
      </c>
      <c r="C20" s="158" t="s">
        <v>12</v>
      </c>
      <c r="D20" s="158"/>
      <c r="E20" s="158"/>
      <c r="F20" s="158"/>
      <c r="G20" s="158"/>
      <c r="H20" s="158"/>
      <c r="I20" s="158"/>
      <c r="J20" s="158"/>
      <c r="K20" s="158"/>
      <c r="L20" s="158"/>
      <c r="M20" s="158"/>
      <c r="N20" s="158"/>
      <c r="O20" s="158"/>
      <c r="P20" s="158"/>
      <c r="Q20" s="158"/>
      <c r="R20" s="158"/>
      <c r="S20" s="158"/>
      <c r="T20" s="158"/>
      <c r="U20" s="158"/>
      <c r="V20" s="5"/>
      <c r="W20" s="5"/>
      <c r="X20" s="5"/>
      <c r="Y20" s="46"/>
      <c r="Z20" s="5"/>
      <c r="AA20" s="46"/>
      <c r="AB20" s="5"/>
      <c r="AC20" s="46"/>
      <c r="AD20" s="5"/>
      <c r="AE20" s="46"/>
      <c r="AF20" s="5"/>
      <c r="AG20" s="46"/>
      <c r="AH20" s="5"/>
      <c r="AI20" s="46"/>
      <c r="AJ20" s="5"/>
      <c r="AK20" s="46"/>
      <c r="AL20" s="5"/>
      <c r="AM20" s="46"/>
      <c r="AN20" s="5"/>
      <c r="AO20" s="46"/>
      <c r="AP20" s="5"/>
      <c r="AQ20" s="46"/>
      <c r="AR20" s="5"/>
      <c r="AS20" s="46"/>
      <c r="AT20" s="5"/>
      <c r="AU20" s="46"/>
      <c r="AV20" s="5"/>
      <c r="AW20" s="46"/>
      <c r="AX20" s="5"/>
      <c r="AY20" s="46"/>
      <c r="AZ20" s="5"/>
      <c r="BA20" s="46"/>
      <c r="BB20" s="5"/>
      <c r="BC20" s="46"/>
      <c r="BD20" s="5"/>
      <c r="BE20" s="5"/>
      <c r="BF20" s="17"/>
      <c r="BG20" s="17"/>
      <c r="BH20" s="17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</row>
    <row r="21" spans="1:72" ht="15.75" customHeight="1" x14ac:dyDescent="0.25">
      <c r="A21" s="154"/>
      <c r="B21" s="28" t="s">
        <v>13</v>
      </c>
      <c r="C21" s="158" t="s">
        <v>14</v>
      </c>
      <c r="D21" s="158"/>
      <c r="E21" s="158"/>
      <c r="F21" s="158"/>
      <c r="G21" s="158"/>
      <c r="H21" s="158"/>
      <c r="I21" s="158"/>
      <c r="J21" s="158"/>
      <c r="K21" s="158"/>
      <c r="L21" s="158"/>
      <c r="M21" s="158"/>
      <c r="N21" s="158"/>
      <c r="O21" s="158"/>
      <c r="P21" s="158"/>
      <c r="Q21" s="158"/>
      <c r="R21" s="158"/>
      <c r="S21" s="158"/>
      <c r="T21" s="158"/>
      <c r="U21" s="158"/>
      <c r="V21" s="5"/>
      <c r="W21" s="5"/>
      <c r="X21" s="5"/>
      <c r="Y21" s="46"/>
      <c r="Z21" s="5"/>
      <c r="AA21" s="46"/>
      <c r="AB21" s="5"/>
      <c r="AC21" s="46"/>
      <c r="AD21" s="5"/>
      <c r="AE21" s="46"/>
      <c r="AF21" s="5"/>
      <c r="AG21" s="46"/>
      <c r="AH21" s="5"/>
      <c r="AI21" s="46"/>
      <c r="AJ21" s="5"/>
      <c r="AK21" s="46"/>
      <c r="AL21" s="5"/>
      <c r="AM21" s="46"/>
      <c r="AN21" s="5"/>
      <c r="AO21" s="46"/>
      <c r="AP21" s="5"/>
      <c r="AQ21" s="46"/>
      <c r="AR21" s="5"/>
      <c r="AS21" s="46"/>
      <c r="AT21" s="5"/>
      <c r="AU21" s="46"/>
      <c r="AV21" s="5"/>
      <c r="AW21" s="46"/>
      <c r="AX21" s="5"/>
      <c r="AY21" s="46"/>
      <c r="AZ21" s="5"/>
      <c r="BA21" s="46"/>
      <c r="BB21" s="5"/>
      <c r="BC21" s="46"/>
      <c r="BD21" s="5"/>
      <c r="BE21" s="5"/>
      <c r="BF21" s="17"/>
      <c r="BG21" s="17"/>
      <c r="BH21" s="17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</row>
    <row r="22" spans="1:72" ht="16.5" thickBot="1" x14ac:dyDescent="0.3">
      <c r="A22" s="155"/>
      <c r="B22" s="28" t="s">
        <v>15</v>
      </c>
      <c r="C22" s="152" t="s">
        <v>73</v>
      </c>
      <c r="D22" s="152"/>
      <c r="E22" s="152"/>
      <c r="F22" s="152"/>
      <c r="G22" s="152"/>
      <c r="H22" s="152"/>
      <c r="I22" s="152"/>
      <c r="J22" s="152"/>
      <c r="K22" s="152"/>
      <c r="L22" s="152"/>
      <c r="M22" s="152"/>
      <c r="N22" s="152"/>
      <c r="O22" s="152"/>
      <c r="P22" s="152"/>
      <c r="Q22" s="152"/>
      <c r="R22" s="152"/>
      <c r="S22" s="152"/>
      <c r="T22" s="152"/>
      <c r="U22" s="152"/>
      <c r="V22" s="5"/>
      <c r="W22" s="5"/>
      <c r="X22" s="5"/>
      <c r="Y22" s="46"/>
      <c r="Z22" s="5"/>
      <c r="AA22" s="46"/>
      <c r="AB22" s="5"/>
      <c r="AC22" s="46"/>
      <c r="AD22" s="5"/>
      <c r="AE22" s="46"/>
      <c r="AF22" s="5"/>
      <c r="AG22" s="46"/>
      <c r="AH22" s="5"/>
      <c r="AI22" s="46"/>
      <c r="AJ22" s="5"/>
      <c r="AK22" s="46"/>
      <c r="AL22" s="5"/>
      <c r="AM22" s="46"/>
      <c r="AN22" s="5"/>
      <c r="AO22" s="46"/>
      <c r="AP22" s="5"/>
      <c r="AQ22" s="46"/>
      <c r="AR22" s="5"/>
      <c r="AS22" s="46"/>
      <c r="AT22" s="5"/>
      <c r="AU22" s="46"/>
      <c r="AV22" s="5"/>
      <c r="AW22" s="46"/>
      <c r="AX22" s="5"/>
      <c r="AY22" s="46"/>
      <c r="AZ22" s="5"/>
      <c r="BA22" s="46"/>
      <c r="BB22" s="5"/>
      <c r="BC22" s="46"/>
      <c r="BD22" s="5"/>
      <c r="BE22" s="5"/>
      <c r="BF22" s="5"/>
      <c r="BG22" s="5"/>
      <c r="BH22" s="5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</row>
    <row r="23" spans="1:72" ht="26.25" customHeight="1" x14ac:dyDescent="0.25">
      <c r="A23" s="159" t="s">
        <v>54</v>
      </c>
      <c r="B23" s="160"/>
      <c r="C23" s="160"/>
      <c r="D23" s="160"/>
      <c r="E23" s="160"/>
      <c r="F23" s="177" t="s">
        <v>58</v>
      </c>
      <c r="G23" s="178"/>
      <c r="H23" s="178"/>
      <c r="I23" s="178"/>
      <c r="J23" s="178"/>
      <c r="K23" s="188" t="s">
        <v>59</v>
      </c>
      <c r="L23" s="188"/>
      <c r="M23" s="188"/>
      <c r="N23" s="188"/>
      <c r="O23" s="188"/>
      <c r="P23" s="188"/>
      <c r="Q23" s="188"/>
      <c r="R23" s="188"/>
      <c r="S23" s="188"/>
      <c r="T23" s="188"/>
      <c r="U23" s="188"/>
      <c r="V23" s="188"/>
      <c r="W23" s="188"/>
      <c r="X23" s="188"/>
      <c r="Y23" s="188"/>
      <c r="Z23" s="188"/>
      <c r="AA23" s="188"/>
      <c r="AB23" s="188"/>
      <c r="AC23" s="188"/>
      <c r="AD23" s="188"/>
      <c r="AE23" s="188"/>
      <c r="AF23" s="188"/>
      <c r="AG23" s="188"/>
      <c r="AH23" s="188"/>
      <c r="AI23" s="188"/>
      <c r="AJ23" s="188"/>
      <c r="AK23" s="188"/>
      <c r="AL23" s="188"/>
      <c r="AM23" s="188"/>
      <c r="AN23" s="188"/>
      <c r="AO23" s="188"/>
      <c r="AP23" s="188"/>
      <c r="AQ23" s="188"/>
      <c r="AR23" s="188"/>
      <c r="AS23" s="188"/>
      <c r="AT23" s="188"/>
      <c r="AU23" s="188"/>
      <c r="AV23" s="188"/>
      <c r="AW23" s="188"/>
      <c r="AX23" s="188"/>
      <c r="AY23" s="188"/>
      <c r="AZ23" s="188"/>
      <c r="BA23" s="188"/>
      <c r="BB23" s="188"/>
      <c r="BC23" s="188"/>
      <c r="BD23" s="188"/>
      <c r="BE23" s="188"/>
      <c r="BF23" s="165" t="s">
        <v>60</v>
      </c>
      <c r="BG23" s="165"/>
      <c r="BH23" s="165"/>
      <c r="BI23" s="165"/>
      <c r="BJ23" s="165"/>
      <c r="BK23" s="165"/>
      <c r="BL23" s="1"/>
      <c r="BM23" s="1"/>
      <c r="BN23" s="1"/>
      <c r="BO23" s="1"/>
      <c r="BP23" s="1"/>
      <c r="BQ23" s="1"/>
      <c r="BR23" s="1"/>
      <c r="BS23" s="1"/>
      <c r="BT23" s="1"/>
    </row>
    <row r="24" spans="1:72" ht="30" customHeight="1" x14ac:dyDescent="0.25">
      <c r="A24" s="161"/>
      <c r="B24" s="162"/>
      <c r="C24" s="162"/>
      <c r="D24" s="162"/>
      <c r="E24" s="162"/>
      <c r="F24" s="179"/>
      <c r="G24" s="180"/>
      <c r="H24" s="180"/>
      <c r="I24" s="180"/>
      <c r="J24" s="180"/>
      <c r="K24" s="174" t="s">
        <v>16</v>
      </c>
      <c r="L24" s="146" t="s">
        <v>53</v>
      </c>
      <c r="M24" s="146" t="s">
        <v>17</v>
      </c>
      <c r="N24" s="146" t="s">
        <v>57</v>
      </c>
      <c r="O24" s="146" t="s">
        <v>18</v>
      </c>
      <c r="P24" s="146" t="s">
        <v>19</v>
      </c>
      <c r="Q24" s="156" t="s">
        <v>20</v>
      </c>
      <c r="R24" s="156" t="s">
        <v>21</v>
      </c>
      <c r="S24" s="156" t="s">
        <v>22</v>
      </c>
      <c r="T24" s="156" t="s">
        <v>23</v>
      </c>
      <c r="U24" s="156" t="s">
        <v>24</v>
      </c>
      <c r="V24" s="146" t="s">
        <v>25</v>
      </c>
      <c r="W24" s="146" t="s">
        <v>26</v>
      </c>
      <c r="X24" s="147" t="s">
        <v>27</v>
      </c>
      <c r="Y24" s="143"/>
      <c r="Z24" s="142" t="s">
        <v>28</v>
      </c>
      <c r="AA24" s="143"/>
      <c r="AB24" s="142" t="s">
        <v>29</v>
      </c>
      <c r="AC24" s="143"/>
      <c r="AD24" s="148" t="s">
        <v>30</v>
      </c>
      <c r="AE24" s="149"/>
      <c r="AF24" s="142" t="s">
        <v>31</v>
      </c>
      <c r="AG24" s="143"/>
      <c r="AH24" s="142" t="s">
        <v>32</v>
      </c>
      <c r="AI24" s="143"/>
      <c r="AJ24" s="142" t="s">
        <v>33</v>
      </c>
      <c r="AK24" s="143"/>
      <c r="AL24" s="148" t="s">
        <v>34</v>
      </c>
      <c r="AM24" s="149"/>
      <c r="AN24" s="142" t="s">
        <v>35</v>
      </c>
      <c r="AO24" s="143"/>
      <c r="AP24" s="142" t="s">
        <v>36</v>
      </c>
      <c r="AQ24" s="143"/>
      <c r="AR24" s="142" t="s">
        <v>37</v>
      </c>
      <c r="AS24" s="143"/>
      <c r="AT24" s="148" t="s">
        <v>38</v>
      </c>
      <c r="AU24" s="149"/>
      <c r="AV24" s="142" t="s">
        <v>39</v>
      </c>
      <c r="AW24" s="143"/>
      <c r="AX24" s="142" t="s">
        <v>40</v>
      </c>
      <c r="AY24" s="143"/>
      <c r="AZ24" s="142" t="s">
        <v>41</v>
      </c>
      <c r="BA24" s="143"/>
      <c r="BB24" s="148" t="s">
        <v>42</v>
      </c>
      <c r="BC24" s="149"/>
      <c r="BD24" s="168" t="s">
        <v>75</v>
      </c>
      <c r="BE24" s="169"/>
      <c r="BF24" s="165"/>
      <c r="BG24" s="165"/>
      <c r="BH24" s="165"/>
      <c r="BI24" s="165"/>
      <c r="BJ24" s="165"/>
      <c r="BK24" s="165"/>
      <c r="BL24" s="1"/>
      <c r="BM24" s="1"/>
      <c r="BN24" s="1"/>
      <c r="BO24" s="1"/>
      <c r="BP24" s="1"/>
      <c r="BQ24" s="1"/>
      <c r="BR24" s="1"/>
      <c r="BS24" s="1"/>
      <c r="BT24" s="1"/>
    </row>
    <row r="25" spans="1:72" ht="33.6" customHeight="1" x14ac:dyDescent="0.25">
      <c r="A25" s="163" t="s">
        <v>52</v>
      </c>
      <c r="B25" s="163" t="s">
        <v>55</v>
      </c>
      <c r="C25" s="163" t="s">
        <v>43</v>
      </c>
      <c r="D25" s="163" t="s">
        <v>44</v>
      </c>
      <c r="E25" s="163" t="s">
        <v>56</v>
      </c>
      <c r="F25" s="181" t="s">
        <v>45</v>
      </c>
      <c r="G25" s="181" t="s">
        <v>46</v>
      </c>
      <c r="H25" s="181" t="s">
        <v>47</v>
      </c>
      <c r="I25" s="181" t="s">
        <v>48</v>
      </c>
      <c r="J25" s="181" t="s">
        <v>49</v>
      </c>
      <c r="K25" s="175"/>
      <c r="L25" s="146"/>
      <c r="M25" s="146"/>
      <c r="N25" s="146"/>
      <c r="O25" s="146"/>
      <c r="P25" s="146"/>
      <c r="Q25" s="156"/>
      <c r="R25" s="156"/>
      <c r="S25" s="156"/>
      <c r="T25" s="156"/>
      <c r="U25" s="156"/>
      <c r="V25" s="146"/>
      <c r="W25" s="146"/>
      <c r="X25" s="144"/>
      <c r="Y25" s="145"/>
      <c r="Z25" s="144"/>
      <c r="AA25" s="145"/>
      <c r="AB25" s="144"/>
      <c r="AC25" s="145"/>
      <c r="AD25" s="150"/>
      <c r="AE25" s="151"/>
      <c r="AF25" s="144"/>
      <c r="AG25" s="145"/>
      <c r="AH25" s="144"/>
      <c r="AI25" s="145"/>
      <c r="AJ25" s="144"/>
      <c r="AK25" s="145"/>
      <c r="AL25" s="150"/>
      <c r="AM25" s="151"/>
      <c r="AN25" s="144"/>
      <c r="AO25" s="145"/>
      <c r="AP25" s="144"/>
      <c r="AQ25" s="145"/>
      <c r="AR25" s="144"/>
      <c r="AS25" s="145"/>
      <c r="AT25" s="150"/>
      <c r="AU25" s="151"/>
      <c r="AV25" s="144"/>
      <c r="AW25" s="145"/>
      <c r="AX25" s="144"/>
      <c r="AY25" s="145"/>
      <c r="AZ25" s="144"/>
      <c r="BA25" s="145"/>
      <c r="BB25" s="150"/>
      <c r="BC25" s="151"/>
      <c r="BD25" s="144"/>
      <c r="BE25" s="145"/>
      <c r="BF25" s="166">
        <v>2024</v>
      </c>
      <c r="BG25" s="167"/>
      <c r="BH25" s="166">
        <v>2025</v>
      </c>
      <c r="BI25" s="167"/>
      <c r="BJ25" s="166">
        <v>2026</v>
      </c>
      <c r="BK25" s="167"/>
      <c r="BL25" s="1"/>
      <c r="BM25" s="1"/>
      <c r="BN25" s="1"/>
      <c r="BO25" s="1"/>
      <c r="BP25" s="1"/>
      <c r="BQ25" s="1"/>
      <c r="BR25" s="1"/>
      <c r="BS25" s="1"/>
      <c r="BT25" s="1"/>
    </row>
    <row r="26" spans="1:72" ht="30" customHeight="1" x14ac:dyDescent="0.25">
      <c r="A26" s="164"/>
      <c r="B26" s="164"/>
      <c r="C26" s="164"/>
      <c r="D26" s="164"/>
      <c r="E26" s="164"/>
      <c r="F26" s="181"/>
      <c r="G26" s="181"/>
      <c r="H26" s="181"/>
      <c r="I26" s="181"/>
      <c r="J26" s="181"/>
      <c r="K26" s="176"/>
      <c r="L26" s="146"/>
      <c r="M26" s="146"/>
      <c r="N26" s="146"/>
      <c r="O26" s="146"/>
      <c r="P26" s="146"/>
      <c r="Q26" s="156"/>
      <c r="R26" s="156"/>
      <c r="S26" s="156"/>
      <c r="T26" s="156"/>
      <c r="U26" s="156"/>
      <c r="V26" s="146"/>
      <c r="W26" s="146"/>
      <c r="X26" s="6" t="s">
        <v>50</v>
      </c>
      <c r="Y26" s="47" t="s">
        <v>51</v>
      </c>
      <c r="Z26" s="6" t="s">
        <v>50</v>
      </c>
      <c r="AA26" s="47" t="s">
        <v>51</v>
      </c>
      <c r="AB26" s="6" t="s">
        <v>50</v>
      </c>
      <c r="AC26" s="47" t="s">
        <v>51</v>
      </c>
      <c r="AD26" s="7" t="s">
        <v>50</v>
      </c>
      <c r="AE26" s="48" t="s">
        <v>51</v>
      </c>
      <c r="AF26" s="6" t="s">
        <v>50</v>
      </c>
      <c r="AG26" s="47" t="s">
        <v>51</v>
      </c>
      <c r="AH26" s="6" t="s">
        <v>50</v>
      </c>
      <c r="AI26" s="47" t="s">
        <v>51</v>
      </c>
      <c r="AJ26" s="6" t="s">
        <v>50</v>
      </c>
      <c r="AK26" s="47" t="s">
        <v>51</v>
      </c>
      <c r="AL26" s="7" t="s">
        <v>50</v>
      </c>
      <c r="AM26" s="48" t="s">
        <v>51</v>
      </c>
      <c r="AN26" s="6" t="s">
        <v>50</v>
      </c>
      <c r="AO26" s="47" t="s">
        <v>51</v>
      </c>
      <c r="AP26" s="6" t="s">
        <v>50</v>
      </c>
      <c r="AQ26" s="47" t="s">
        <v>51</v>
      </c>
      <c r="AR26" s="6" t="s">
        <v>50</v>
      </c>
      <c r="AS26" s="47" t="s">
        <v>51</v>
      </c>
      <c r="AT26" s="7" t="s">
        <v>50</v>
      </c>
      <c r="AU26" s="48" t="s">
        <v>51</v>
      </c>
      <c r="AV26" s="6" t="s">
        <v>50</v>
      </c>
      <c r="AW26" s="47" t="s">
        <v>51</v>
      </c>
      <c r="AX26" s="6" t="s">
        <v>50</v>
      </c>
      <c r="AY26" s="47" t="s">
        <v>51</v>
      </c>
      <c r="AZ26" s="6" t="s">
        <v>50</v>
      </c>
      <c r="BA26" s="47" t="s">
        <v>51</v>
      </c>
      <c r="BB26" s="7" t="s">
        <v>50</v>
      </c>
      <c r="BC26" s="48" t="s">
        <v>51</v>
      </c>
      <c r="BD26" s="15" t="s">
        <v>50</v>
      </c>
      <c r="BE26" s="15" t="s">
        <v>51</v>
      </c>
      <c r="BF26" s="7" t="s">
        <v>50</v>
      </c>
      <c r="BG26" s="22" t="s">
        <v>51</v>
      </c>
      <c r="BH26" s="22" t="s">
        <v>50</v>
      </c>
      <c r="BI26" s="22" t="s">
        <v>51</v>
      </c>
      <c r="BJ26" s="22" t="s">
        <v>50</v>
      </c>
      <c r="BK26" s="22" t="s">
        <v>51</v>
      </c>
      <c r="BL26" s="1"/>
      <c r="BM26" s="1"/>
      <c r="BN26" s="1"/>
      <c r="BO26" s="1"/>
      <c r="BP26" s="1"/>
      <c r="BQ26" s="1"/>
      <c r="BR26" s="1"/>
      <c r="BS26" s="1"/>
      <c r="BT26" s="1"/>
    </row>
    <row r="27" spans="1:72" s="37" customFormat="1" ht="135" hidden="1" x14ac:dyDescent="0.25">
      <c r="A27" s="34" t="s">
        <v>76</v>
      </c>
      <c r="B27" s="34" t="s">
        <v>77</v>
      </c>
      <c r="C27" s="11" t="s">
        <v>78</v>
      </c>
      <c r="D27" s="11" t="s">
        <v>79</v>
      </c>
      <c r="E27" s="35">
        <v>15000</v>
      </c>
      <c r="F27" s="10" t="s">
        <v>80</v>
      </c>
      <c r="G27" s="11">
        <v>157</v>
      </c>
      <c r="H27" s="11">
        <v>23</v>
      </c>
      <c r="I27" s="12">
        <v>0</v>
      </c>
      <c r="J27" s="10" t="s">
        <v>81</v>
      </c>
      <c r="K27" s="39" t="s">
        <v>85</v>
      </c>
      <c r="L27" s="40" t="s">
        <v>82</v>
      </c>
      <c r="M27" s="41"/>
      <c r="N27" s="41" t="s">
        <v>83</v>
      </c>
      <c r="O27" s="41">
        <v>15000</v>
      </c>
      <c r="P27" s="41" t="s">
        <v>84</v>
      </c>
      <c r="Q27" s="12"/>
      <c r="R27" s="44"/>
      <c r="S27" s="12"/>
      <c r="T27" s="12"/>
      <c r="U27" s="12"/>
      <c r="V27" s="12"/>
      <c r="W27" s="12"/>
      <c r="X27" s="12"/>
      <c r="Y27" s="58"/>
      <c r="Z27" s="12"/>
      <c r="AA27" s="58"/>
      <c r="AB27" s="12"/>
      <c r="AC27" s="58"/>
      <c r="AD27" s="12"/>
      <c r="AE27" s="59"/>
      <c r="AF27" s="12"/>
      <c r="AG27" s="58"/>
      <c r="AH27" s="12"/>
      <c r="AI27" s="58"/>
      <c r="AJ27" s="12"/>
      <c r="AK27" s="58"/>
      <c r="AL27" s="12"/>
      <c r="AM27" s="59"/>
      <c r="AN27" s="12"/>
      <c r="AO27" s="58"/>
      <c r="AP27" s="12"/>
      <c r="AQ27" s="58"/>
      <c r="AR27" s="12"/>
      <c r="AS27" s="58"/>
      <c r="AT27" s="12"/>
      <c r="AU27" s="59"/>
      <c r="AV27" s="12"/>
      <c r="AW27" s="58"/>
      <c r="AX27" s="12"/>
      <c r="AY27" s="58"/>
      <c r="AZ27" s="12"/>
      <c r="BA27" s="58"/>
      <c r="BB27" s="12"/>
      <c r="BC27" s="59"/>
      <c r="BD27" s="13"/>
      <c r="BE27" s="66"/>
      <c r="BF27" s="8"/>
      <c r="BG27" s="8"/>
      <c r="BH27" s="8"/>
      <c r="BI27" s="8"/>
      <c r="BJ27" s="8"/>
      <c r="BK27" s="8"/>
      <c r="BL27" s="36"/>
      <c r="BM27" s="36"/>
      <c r="BN27" s="36"/>
      <c r="BO27" s="36"/>
      <c r="BP27" s="36"/>
      <c r="BQ27" s="36"/>
      <c r="BR27" s="36"/>
      <c r="BS27" s="36"/>
      <c r="BT27" s="36"/>
    </row>
    <row r="28" spans="1:72" s="81" customFormat="1" ht="80.25" customHeight="1" x14ac:dyDescent="0.25">
      <c r="A28" s="70" t="s">
        <v>76</v>
      </c>
      <c r="B28" s="70" t="s">
        <v>77</v>
      </c>
      <c r="C28" s="9" t="s">
        <v>78</v>
      </c>
      <c r="D28" s="9" t="s">
        <v>79</v>
      </c>
      <c r="E28" s="71">
        <v>15000</v>
      </c>
      <c r="F28" s="72" t="s">
        <v>80</v>
      </c>
      <c r="G28" s="9">
        <v>157</v>
      </c>
      <c r="H28" s="9">
        <v>23</v>
      </c>
      <c r="I28" s="73">
        <v>0</v>
      </c>
      <c r="J28" s="72" t="s">
        <v>81</v>
      </c>
      <c r="K28" s="184">
        <v>1</v>
      </c>
      <c r="L28" s="186" t="s">
        <v>86</v>
      </c>
      <c r="M28" s="182">
        <v>32</v>
      </c>
      <c r="N28" s="182" t="s">
        <v>90</v>
      </c>
      <c r="O28" s="182"/>
      <c r="P28" s="182" t="s">
        <v>93</v>
      </c>
      <c r="Q28" s="74">
        <v>26210</v>
      </c>
      <c r="R28" s="74" t="s">
        <v>87</v>
      </c>
      <c r="S28" s="73">
        <v>11</v>
      </c>
      <c r="T28" s="73">
        <v>1</v>
      </c>
      <c r="U28" s="73" t="s">
        <v>88</v>
      </c>
      <c r="V28" s="182" t="s">
        <v>91</v>
      </c>
      <c r="W28" s="182" t="s">
        <v>92</v>
      </c>
      <c r="X28" s="73"/>
      <c r="Y28" s="75"/>
      <c r="Z28" s="73"/>
      <c r="AA28" s="75"/>
      <c r="AB28" s="73">
        <v>1</v>
      </c>
      <c r="AC28" s="75">
        <v>50000</v>
      </c>
      <c r="AD28" s="73">
        <f>SUM(X28,Z28,AB28)</f>
        <v>1</v>
      </c>
      <c r="AE28" s="76">
        <f>SUM(Y28,AA28,AC28)</f>
        <v>50000</v>
      </c>
      <c r="AF28" s="73"/>
      <c r="AG28" s="75"/>
      <c r="AH28" s="73"/>
      <c r="AI28" s="75"/>
      <c r="AJ28" s="73"/>
      <c r="AK28" s="75"/>
      <c r="AL28" s="73">
        <f>SUM(AF28,AH28,AJ28)</f>
        <v>0</v>
      </c>
      <c r="AM28" s="76">
        <f>SUM(AG28,AI28,AK28)</f>
        <v>0</v>
      </c>
      <c r="AN28" s="73"/>
      <c r="AO28" s="75"/>
      <c r="AP28" s="73"/>
      <c r="AQ28" s="75"/>
      <c r="AR28" s="73"/>
      <c r="AS28" s="75"/>
      <c r="AT28" s="73">
        <f>SUM(AN28,AP28,AR28)</f>
        <v>0</v>
      </c>
      <c r="AU28" s="76">
        <f>SUM(AO28,AQ28,AS28)</f>
        <v>0</v>
      </c>
      <c r="AV28" s="73"/>
      <c r="AW28" s="75"/>
      <c r="AX28" s="73"/>
      <c r="AY28" s="75"/>
      <c r="AZ28" s="73"/>
      <c r="BA28" s="75"/>
      <c r="BB28" s="73">
        <f>SUM(AV28,AX28,AZ28)</f>
        <v>0</v>
      </c>
      <c r="BC28" s="76">
        <f>SUM(AW28,AY28,BA28)</f>
        <v>0</v>
      </c>
      <c r="BD28" s="77">
        <f>SUM(AD28,AL28,AT28,BB28)</f>
        <v>1</v>
      </c>
      <c r="BE28" s="78">
        <f>SUM(AE28,AM28,AU28,BC28)</f>
        <v>50000</v>
      </c>
      <c r="BF28" s="79"/>
      <c r="BG28" s="79"/>
      <c r="BH28" s="79"/>
      <c r="BI28" s="79"/>
      <c r="BJ28" s="79"/>
      <c r="BK28" s="79"/>
      <c r="BL28" s="80"/>
      <c r="BM28" s="80"/>
      <c r="BN28" s="80"/>
      <c r="BO28" s="80"/>
      <c r="BP28" s="80"/>
      <c r="BQ28" s="80"/>
      <c r="BR28" s="80"/>
      <c r="BS28" s="80"/>
      <c r="BT28" s="80"/>
    </row>
    <row r="29" spans="1:72" s="81" customFormat="1" ht="29.25" customHeight="1" x14ac:dyDescent="0.25">
      <c r="A29" s="70" t="s">
        <v>76</v>
      </c>
      <c r="B29" s="70" t="s">
        <v>77</v>
      </c>
      <c r="C29" s="9" t="s">
        <v>78</v>
      </c>
      <c r="D29" s="9" t="s">
        <v>79</v>
      </c>
      <c r="E29" s="71">
        <v>15000</v>
      </c>
      <c r="F29" s="72" t="s">
        <v>80</v>
      </c>
      <c r="G29" s="9">
        <v>157</v>
      </c>
      <c r="H29" s="9">
        <v>23</v>
      </c>
      <c r="I29" s="73">
        <v>0</v>
      </c>
      <c r="J29" s="72" t="s">
        <v>81</v>
      </c>
      <c r="K29" s="185"/>
      <c r="L29" s="187"/>
      <c r="M29" s="183"/>
      <c r="N29" s="183"/>
      <c r="O29" s="183"/>
      <c r="P29" s="183"/>
      <c r="Q29" s="73">
        <v>35620</v>
      </c>
      <c r="R29" s="73" t="s">
        <v>89</v>
      </c>
      <c r="S29" s="82">
        <v>11</v>
      </c>
      <c r="T29" s="73">
        <v>1</v>
      </c>
      <c r="U29" s="73" t="s">
        <v>88</v>
      </c>
      <c r="V29" s="183"/>
      <c r="W29" s="183"/>
      <c r="X29" s="73"/>
      <c r="Y29" s="75"/>
      <c r="Z29" s="73"/>
      <c r="AA29" s="75"/>
      <c r="AB29" s="73"/>
      <c r="AC29" s="75">
        <v>3000</v>
      </c>
      <c r="AD29" s="73">
        <f t="shared" ref="AD29:AD45" si="0">SUM(X29,Z29,AB29)</f>
        <v>0</v>
      </c>
      <c r="AE29" s="76">
        <f t="shared" ref="AE29:AE45" si="1">SUM(Y29,AA29,AC29)</f>
        <v>3000</v>
      </c>
      <c r="AF29" s="73"/>
      <c r="AG29" s="75">
        <v>20000</v>
      </c>
      <c r="AH29" s="73"/>
      <c r="AI29" s="75">
        <v>3000</v>
      </c>
      <c r="AJ29" s="73"/>
      <c r="AK29" s="75">
        <v>2500</v>
      </c>
      <c r="AL29" s="73">
        <f t="shared" ref="AL29:AL45" si="2">SUM(AF29,AH29,AJ29)</f>
        <v>0</v>
      </c>
      <c r="AM29" s="76">
        <f t="shared" ref="AM29:AM45" si="3">SUM(AG29,AI29,AK29)</f>
        <v>25500</v>
      </c>
      <c r="AN29" s="73">
        <v>1</v>
      </c>
      <c r="AO29" s="75">
        <v>2500</v>
      </c>
      <c r="AP29" s="73">
        <v>3</v>
      </c>
      <c r="AQ29" s="75">
        <v>46000</v>
      </c>
      <c r="AR29" s="73"/>
      <c r="AS29" s="75"/>
      <c r="AT29" s="73">
        <f t="shared" ref="AT29:AT45" si="4">SUM(AN29,AP29,AR29)</f>
        <v>4</v>
      </c>
      <c r="AU29" s="76">
        <f t="shared" ref="AU29:AU45" si="5">SUM(AO29,AQ29,AS29)</f>
        <v>48500</v>
      </c>
      <c r="AV29" s="73"/>
      <c r="AW29" s="75">
        <v>3000</v>
      </c>
      <c r="AX29" s="73"/>
      <c r="AY29" s="75"/>
      <c r="AZ29" s="73"/>
      <c r="BA29" s="75"/>
      <c r="BB29" s="73">
        <f t="shared" ref="BB29:BB45" si="6">SUM(AV29,AX29,AZ29)</f>
        <v>0</v>
      </c>
      <c r="BC29" s="76">
        <f t="shared" ref="BC29:BC45" si="7">SUM(AW29,AY29,BA29)</f>
        <v>3000</v>
      </c>
      <c r="BD29" s="77">
        <f t="shared" ref="BD29:BD45" si="8">SUM(AD29,AL29,AT29,BB29)</f>
        <v>4</v>
      </c>
      <c r="BE29" s="78">
        <f t="shared" ref="BE29:BE45" si="9">SUM(AE29,AM29,AU29,BC29)</f>
        <v>80000</v>
      </c>
      <c r="BF29" s="79"/>
      <c r="BG29" s="79"/>
      <c r="BH29" s="79"/>
      <c r="BI29" s="79"/>
      <c r="BJ29" s="79"/>
      <c r="BK29" s="79"/>
      <c r="BL29" s="80"/>
      <c r="BM29" s="80"/>
      <c r="BN29" s="80"/>
      <c r="BO29" s="80"/>
      <c r="BP29" s="80"/>
      <c r="BQ29" s="80"/>
      <c r="BR29" s="80"/>
      <c r="BS29" s="80"/>
      <c r="BT29" s="80"/>
    </row>
    <row r="30" spans="1:72" ht="194.25" customHeight="1" x14ac:dyDescent="0.25">
      <c r="A30" s="34" t="s">
        <v>76</v>
      </c>
      <c r="B30" s="34" t="s">
        <v>77</v>
      </c>
      <c r="C30" s="11" t="s">
        <v>78</v>
      </c>
      <c r="D30" s="11" t="s">
        <v>79</v>
      </c>
      <c r="E30" s="35">
        <v>15000</v>
      </c>
      <c r="F30" s="10" t="s">
        <v>80</v>
      </c>
      <c r="G30" s="11">
        <v>157</v>
      </c>
      <c r="H30" s="11">
        <v>23</v>
      </c>
      <c r="I30" s="12">
        <v>0</v>
      </c>
      <c r="J30" s="10" t="s">
        <v>81</v>
      </c>
      <c r="K30" s="184">
        <v>2</v>
      </c>
      <c r="L30" s="186" t="s">
        <v>97</v>
      </c>
      <c r="M30" s="182">
        <v>32</v>
      </c>
      <c r="N30" s="182" t="s">
        <v>90</v>
      </c>
      <c r="O30" s="182"/>
      <c r="P30" s="182" t="s">
        <v>93</v>
      </c>
      <c r="Q30" s="12">
        <v>26110</v>
      </c>
      <c r="R30" s="38" t="s">
        <v>94</v>
      </c>
      <c r="S30" s="12">
        <v>11</v>
      </c>
      <c r="T30" s="12">
        <v>1</v>
      </c>
      <c r="U30" s="12" t="s">
        <v>88</v>
      </c>
      <c r="V30" s="12" t="s">
        <v>91</v>
      </c>
      <c r="W30" s="12" t="s">
        <v>92</v>
      </c>
      <c r="X30" s="12"/>
      <c r="Y30" s="58"/>
      <c r="Z30" s="12"/>
      <c r="AA30" s="58"/>
      <c r="AB30" s="12"/>
      <c r="AC30" s="58"/>
      <c r="AD30" s="12">
        <f t="shared" si="0"/>
        <v>0</v>
      </c>
      <c r="AE30" s="59">
        <f t="shared" si="1"/>
        <v>0</v>
      </c>
      <c r="AF30" s="12">
        <v>1</v>
      </c>
      <c r="AG30" s="58">
        <v>40000</v>
      </c>
      <c r="AH30" s="12"/>
      <c r="AI30" s="58"/>
      <c r="AJ30" s="12"/>
      <c r="AK30" s="58"/>
      <c r="AL30" s="12">
        <f t="shared" si="2"/>
        <v>1</v>
      </c>
      <c r="AM30" s="59">
        <f t="shared" si="3"/>
        <v>40000</v>
      </c>
      <c r="AN30" s="12"/>
      <c r="AO30" s="58"/>
      <c r="AP30" s="12">
        <v>1</v>
      </c>
      <c r="AQ30" s="58">
        <v>40000</v>
      </c>
      <c r="AR30" s="12">
        <v>1</v>
      </c>
      <c r="AS30" s="58">
        <v>30000</v>
      </c>
      <c r="AT30" s="12">
        <f t="shared" si="4"/>
        <v>2</v>
      </c>
      <c r="AU30" s="59">
        <f t="shared" si="5"/>
        <v>70000</v>
      </c>
      <c r="AV30" s="12"/>
      <c r="AW30" s="58"/>
      <c r="AX30" s="12"/>
      <c r="AY30" s="58"/>
      <c r="AZ30" s="12"/>
      <c r="BA30" s="58"/>
      <c r="BB30" s="12">
        <f t="shared" si="6"/>
        <v>0</v>
      </c>
      <c r="BC30" s="59">
        <f t="shared" si="7"/>
        <v>0</v>
      </c>
      <c r="BD30" s="13">
        <f t="shared" si="8"/>
        <v>3</v>
      </c>
      <c r="BE30" s="67">
        <f t="shared" si="9"/>
        <v>110000</v>
      </c>
      <c r="BF30" s="14"/>
      <c r="BG30" s="14"/>
      <c r="BH30" s="14"/>
      <c r="BI30" s="14"/>
      <c r="BJ30" s="14"/>
      <c r="BK30" s="14"/>
      <c r="BL30" s="1"/>
      <c r="BM30" s="1"/>
      <c r="BN30" s="1"/>
      <c r="BO30" s="1"/>
      <c r="BP30" s="1"/>
      <c r="BQ30" s="1"/>
      <c r="BR30" s="1"/>
      <c r="BS30" s="1"/>
      <c r="BT30" s="1"/>
    </row>
    <row r="31" spans="1:72" ht="36" customHeight="1" x14ac:dyDescent="0.25">
      <c r="A31" s="34" t="s">
        <v>76</v>
      </c>
      <c r="B31" s="34" t="s">
        <v>77</v>
      </c>
      <c r="C31" s="11" t="s">
        <v>78</v>
      </c>
      <c r="D31" s="11" t="s">
        <v>79</v>
      </c>
      <c r="E31" s="35">
        <v>15000</v>
      </c>
      <c r="F31" s="10" t="s">
        <v>80</v>
      </c>
      <c r="G31" s="11">
        <v>157</v>
      </c>
      <c r="H31" s="11">
        <v>23</v>
      </c>
      <c r="I31" s="12">
        <v>0</v>
      </c>
      <c r="J31" s="10" t="s">
        <v>81</v>
      </c>
      <c r="K31" s="185"/>
      <c r="L31" s="187"/>
      <c r="M31" s="183"/>
      <c r="N31" s="183" t="s">
        <v>98</v>
      </c>
      <c r="O31" s="183">
        <v>1</v>
      </c>
      <c r="P31" s="183"/>
      <c r="Q31" s="12">
        <v>26210</v>
      </c>
      <c r="R31" s="38" t="s">
        <v>95</v>
      </c>
      <c r="S31" s="12">
        <v>11</v>
      </c>
      <c r="T31" s="12">
        <v>1</v>
      </c>
      <c r="U31" s="12" t="s">
        <v>88</v>
      </c>
      <c r="V31" s="12" t="s">
        <v>91</v>
      </c>
      <c r="W31" s="12" t="s">
        <v>92</v>
      </c>
      <c r="X31" s="12"/>
      <c r="Y31" s="58"/>
      <c r="Z31" s="12"/>
      <c r="AA31" s="58"/>
      <c r="AB31" s="12">
        <v>1</v>
      </c>
      <c r="AC31" s="58">
        <v>50000</v>
      </c>
      <c r="AD31" s="12">
        <f t="shared" si="0"/>
        <v>1</v>
      </c>
      <c r="AE31" s="59">
        <f t="shared" si="1"/>
        <v>50000</v>
      </c>
      <c r="AF31" s="12">
        <v>1</v>
      </c>
      <c r="AG31" s="58">
        <v>60000</v>
      </c>
      <c r="AH31" s="12">
        <v>1</v>
      </c>
      <c r="AI31" s="58">
        <v>50000</v>
      </c>
      <c r="AJ31" s="12">
        <v>1</v>
      </c>
      <c r="AK31" s="58">
        <v>50000</v>
      </c>
      <c r="AL31" s="12">
        <f t="shared" si="2"/>
        <v>3</v>
      </c>
      <c r="AM31" s="59">
        <f t="shared" si="3"/>
        <v>160000</v>
      </c>
      <c r="AN31" s="12">
        <v>1</v>
      </c>
      <c r="AO31" s="58">
        <v>40000</v>
      </c>
      <c r="AP31" s="12">
        <v>1</v>
      </c>
      <c r="AQ31" s="58">
        <v>120000</v>
      </c>
      <c r="AR31" s="12"/>
      <c r="AS31" s="58"/>
      <c r="AT31" s="12">
        <f t="shared" si="4"/>
        <v>2</v>
      </c>
      <c r="AU31" s="59">
        <f t="shared" si="5"/>
        <v>160000</v>
      </c>
      <c r="AV31" s="12">
        <v>1</v>
      </c>
      <c r="AW31" s="58">
        <v>10000</v>
      </c>
      <c r="AX31" s="12"/>
      <c r="AY31" s="58"/>
      <c r="AZ31" s="12"/>
      <c r="BA31" s="58"/>
      <c r="BB31" s="12">
        <f t="shared" si="6"/>
        <v>1</v>
      </c>
      <c r="BC31" s="59">
        <f t="shared" si="7"/>
        <v>10000</v>
      </c>
      <c r="BD31" s="13">
        <f t="shared" si="8"/>
        <v>7</v>
      </c>
      <c r="BE31" s="67">
        <f t="shared" si="9"/>
        <v>380000</v>
      </c>
      <c r="BF31" s="14"/>
      <c r="BG31" s="14"/>
      <c r="BH31" s="14"/>
      <c r="BI31" s="14"/>
      <c r="BJ31" s="14"/>
      <c r="BK31" s="14"/>
      <c r="BL31" s="1"/>
      <c r="BM31" s="1"/>
      <c r="BN31" s="1"/>
      <c r="BO31" s="1"/>
      <c r="BP31" s="1"/>
      <c r="BQ31" s="1"/>
      <c r="BR31" s="1"/>
      <c r="BS31" s="1"/>
      <c r="BT31" s="1"/>
    </row>
    <row r="32" spans="1:72" ht="70.5" customHeight="1" x14ac:dyDescent="0.25">
      <c r="A32" s="34" t="s">
        <v>76</v>
      </c>
      <c r="B32" s="34" t="s">
        <v>77</v>
      </c>
      <c r="C32" s="11" t="s">
        <v>78</v>
      </c>
      <c r="D32" s="11" t="s">
        <v>79</v>
      </c>
      <c r="E32" s="35">
        <v>15000</v>
      </c>
      <c r="F32" s="10" t="s">
        <v>80</v>
      </c>
      <c r="G32" s="11">
        <v>157</v>
      </c>
      <c r="H32" s="11">
        <v>23</v>
      </c>
      <c r="I32" s="12">
        <v>0</v>
      </c>
      <c r="J32" s="10" t="s">
        <v>81</v>
      </c>
      <c r="K32" s="184">
        <v>3</v>
      </c>
      <c r="L32" s="194" t="s">
        <v>99</v>
      </c>
      <c r="M32" s="191">
        <v>1078</v>
      </c>
      <c r="N32" s="191" t="s">
        <v>98</v>
      </c>
      <c r="O32" s="191">
        <v>1</v>
      </c>
      <c r="P32" s="191" t="s">
        <v>93</v>
      </c>
      <c r="Q32" s="44">
        <v>25300</v>
      </c>
      <c r="R32" s="117" t="s">
        <v>103</v>
      </c>
      <c r="S32" s="12">
        <v>11</v>
      </c>
      <c r="T32" s="12">
        <v>1</v>
      </c>
      <c r="U32" s="12" t="s">
        <v>88</v>
      </c>
      <c r="V32" s="12" t="s">
        <v>91</v>
      </c>
      <c r="W32" s="12" t="s">
        <v>92</v>
      </c>
      <c r="X32" s="12"/>
      <c r="Y32" s="58"/>
      <c r="Z32" s="12"/>
      <c r="AA32" s="58"/>
      <c r="AB32" s="12"/>
      <c r="AC32" s="58"/>
      <c r="AD32" s="12">
        <f t="shared" si="0"/>
        <v>0</v>
      </c>
      <c r="AE32" s="59">
        <f t="shared" si="1"/>
        <v>0</v>
      </c>
      <c r="AF32" s="12"/>
      <c r="AG32" s="58"/>
      <c r="AH32" s="12">
        <v>1</v>
      </c>
      <c r="AI32" s="58">
        <v>240000</v>
      </c>
      <c r="AJ32" s="12"/>
      <c r="AK32" s="58"/>
      <c r="AL32" s="12">
        <f t="shared" si="2"/>
        <v>1</v>
      </c>
      <c r="AM32" s="59">
        <f t="shared" si="3"/>
        <v>240000</v>
      </c>
      <c r="AN32" s="12"/>
      <c r="AO32" s="58"/>
      <c r="AP32" s="12"/>
      <c r="AQ32" s="58"/>
      <c r="AR32" s="12"/>
      <c r="AS32" s="58"/>
      <c r="AT32" s="12">
        <f t="shared" si="4"/>
        <v>0</v>
      </c>
      <c r="AU32" s="59">
        <f t="shared" si="5"/>
        <v>0</v>
      </c>
      <c r="AV32" s="12"/>
      <c r="AW32" s="58"/>
      <c r="AX32" s="12"/>
      <c r="AY32" s="58"/>
      <c r="AZ32" s="12"/>
      <c r="BA32" s="58"/>
      <c r="BB32" s="12">
        <f t="shared" si="6"/>
        <v>0</v>
      </c>
      <c r="BC32" s="59">
        <f t="shared" si="7"/>
        <v>0</v>
      </c>
      <c r="BD32" s="13">
        <f t="shared" si="8"/>
        <v>1</v>
      </c>
      <c r="BE32" s="67">
        <f t="shared" si="9"/>
        <v>240000</v>
      </c>
      <c r="BF32" s="14"/>
      <c r="BG32" s="14"/>
      <c r="BH32" s="14"/>
      <c r="BI32" s="14"/>
      <c r="BJ32" s="14"/>
      <c r="BK32" s="14"/>
      <c r="BL32" s="1"/>
      <c r="BM32" s="1"/>
      <c r="BN32" s="1"/>
      <c r="BO32" s="1"/>
      <c r="BP32" s="1"/>
      <c r="BQ32" s="1"/>
      <c r="BR32" s="1"/>
      <c r="BS32" s="1"/>
      <c r="BT32" s="1"/>
    </row>
    <row r="33" spans="1:72" s="81" customFormat="1" ht="49.5" customHeight="1" x14ac:dyDescent="0.25">
      <c r="A33" s="70" t="s">
        <v>76</v>
      </c>
      <c r="B33" s="70" t="s">
        <v>77</v>
      </c>
      <c r="C33" s="9" t="s">
        <v>78</v>
      </c>
      <c r="D33" s="9" t="s">
        <v>79</v>
      </c>
      <c r="E33" s="71">
        <v>15000</v>
      </c>
      <c r="F33" s="72" t="s">
        <v>80</v>
      </c>
      <c r="G33" s="9">
        <v>157</v>
      </c>
      <c r="H33" s="9">
        <v>23</v>
      </c>
      <c r="I33" s="73">
        <v>0</v>
      </c>
      <c r="J33" s="72" t="s">
        <v>81</v>
      </c>
      <c r="K33" s="193"/>
      <c r="L33" s="195"/>
      <c r="M33" s="192"/>
      <c r="N33" s="192"/>
      <c r="O33" s="192"/>
      <c r="P33" s="192"/>
      <c r="Q33" s="73">
        <v>32300</v>
      </c>
      <c r="R33" s="83" t="s">
        <v>100</v>
      </c>
      <c r="S33" s="82">
        <v>11</v>
      </c>
      <c r="T33" s="73">
        <v>1</v>
      </c>
      <c r="U33" s="73" t="s">
        <v>88</v>
      </c>
      <c r="V33" s="73" t="s">
        <v>91</v>
      </c>
      <c r="W33" s="73" t="s">
        <v>92</v>
      </c>
      <c r="X33" s="73"/>
      <c r="Y33" s="75"/>
      <c r="Z33" s="73"/>
      <c r="AA33" s="75"/>
      <c r="AB33" s="73"/>
      <c r="AC33" s="75"/>
      <c r="AD33" s="73">
        <f t="shared" si="0"/>
        <v>0</v>
      </c>
      <c r="AE33" s="76">
        <f t="shared" si="1"/>
        <v>0</v>
      </c>
      <c r="AF33" s="73">
        <v>1</v>
      </c>
      <c r="AG33" s="75">
        <v>80000</v>
      </c>
      <c r="AH33" s="73"/>
      <c r="AI33" s="75"/>
      <c r="AJ33" s="73"/>
      <c r="AK33" s="75"/>
      <c r="AL33" s="73">
        <f t="shared" si="2"/>
        <v>1</v>
      </c>
      <c r="AM33" s="76">
        <f t="shared" si="3"/>
        <v>80000</v>
      </c>
      <c r="AN33" s="73"/>
      <c r="AO33" s="75"/>
      <c r="AP33" s="73"/>
      <c r="AQ33" s="75"/>
      <c r="AR33" s="73"/>
      <c r="AS33" s="75"/>
      <c r="AT33" s="73">
        <f t="shared" si="4"/>
        <v>0</v>
      </c>
      <c r="AU33" s="76">
        <f t="shared" si="5"/>
        <v>0</v>
      </c>
      <c r="AV33" s="73"/>
      <c r="AW33" s="75"/>
      <c r="AX33" s="73"/>
      <c r="AY33" s="75"/>
      <c r="AZ33" s="73"/>
      <c r="BA33" s="75"/>
      <c r="BB33" s="73">
        <f t="shared" si="6"/>
        <v>0</v>
      </c>
      <c r="BC33" s="76">
        <f t="shared" si="7"/>
        <v>0</v>
      </c>
      <c r="BD33" s="77">
        <f t="shared" si="8"/>
        <v>1</v>
      </c>
      <c r="BE33" s="78">
        <f t="shared" si="9"/>
        <v>80000</v>
      </c>
      <c r="BF33" s="79"/>
      <c r="BG33" s="79"/>
      <c r="BH33" s="79"/>
      <c r="BI33" s="79"/>
      <c r="BJ33" s="79"/>
      <c r="BK33" s="79"/>
      <c r="BL33" s="80"/>
      <c r="BM33" s="80"/>
      <c r="BN33" s="80"/>
      <c r="BO33" s="80"/>
      <c r="BP33" s="80"/>
      <c r="BQ33" s="80"/>
      <c r="BR33" s="80"/>
      <c r="BS33" s="80"/>
      <c r="BT33" s="80"/>
    </row>
    <row r="34" spans="1:72" s="81" customFormat="1" ht="42" customHeight="1" x14ac:dyDescent="0.25">
      <c r="A34" s="70" t="s">
        <v>76</v>
      </c>
      <c r="B34" s="70" t="s">
        <v>77</v>
      </c>
      <c r="C34" s="9" t="s">
        <v>78</v>
      </c>
      <c r="D34" s="9" t="s">
        <v>79</v>
      </c>
      <c r="E34" s="71">
        <v>15000</v>
      </c>
      <c r="F34" s="72" t="s">
        <v>80</v>
      </c>
      <c r="G34" s="9">
        <v>157</v>
      </c>
      <c r="H34" s="9">
        <v>23</v>
      </c>
      <c r="I34" s="73">
        <v>0</v>
      </c>
      <c r="J34" s="72" t="s">
        <v>81</v>
      </c>
      <c r="K34" s="193"/>
      <c r="L34" s="195"/>
      <c r="M34" s="192"/>
      <c r="N34" s="192"/>
      <c r="O34" s="192"/>
      <c r="P34" s="192"/>
      <c r="Q34" s="74">
        <v>33100</v>
      </c>
      <c r="R34" s="83" t="s">
        <v>96</v>
      </c>
      <c r="S34" s="73">
        <v>11</v>
      </c>
      <c r="T34" s="73">
        <v>1</v>
      </c>
      <c r="U34" s="73" t="s">
        <v>88</v>
      </c>
      <c r="V34" s="73" t="s">
        <v>91</v>
      </c>
      <c r="W34" s="73" t="s">
        <v>92</v>
      </c>
      <c r="X34" s="73"/>
      <c r="Y34" s="75"/>
      <c r="Z34" s="73"/>
      <c r="AA34" s="75"/>
      <c r="AB34" s="73">
        <v>1</v>
      </c>
      <c r="AC34" s="75">
        <v>100000</v>
      </c>
      <c r="AD34" s="73">
        <f t="shared" si="0"/>
        <v>1</v>
      </c>
      <c r="AE34" s="76">
        <f t="shared" si="1"/>
        <v>100000</v>
      </c>
      <c r="AF34" s="73"/>
      <c r="AG34" s="75"/>
      <c r="AH34" s="73"/>
      <c r="AI34" s="75"/>
      <c r="AJ34" s="73"/>
      <c r="AK34" s="75"/>
      <c r="AL34" s="73">
        <f t="shared" si="2"/>
        <v>0</v>
      </c>
      <c r="AM34" s="76">
        <f t="shared" si="3"/>
        <v>0</v>
      </c>
      <c r="AN34" s="73"/>
      <c r="AO34" s="75"/>
      <c r="AP34" s="73"/>
      <c r="AQ34" s="75"/>
      <c r="AR34" s="73"/>
      <c r="AS34" s="75"/>
      <c r="AT34" s="73">
        <f t="shared" si="4"/>
        <v>0</v>
      </c>
      <c r="AU34" s="76">
        <f t="shared" si="5"/>
        <v>0</v>
      </c>
      <c r="AV34" s="73"/>
      <c r="AW34" s="75"/>
      <c r="AX34" s="73"/>
      <c r="AY34" s="75"/>
      <c r="AZ34" s="73"/>
      <c r="BA34" s="75"/>
      <c r="BB34" s="73">
        <f t="shared" si="6"/>
        <v>0</v>
      </c>
      <c r="BC34" s="76">
        <f t="shared" si="7"/>
        <v>0</v>
      </c>
      <c r="BD34" s="77">
        <f t="shared" si="8"/>
        <v>1</v>
      </c>
      <c r="BE34" s="78">
        <f t="shared" si="9"/>
        <v>100000</v>
      </c>
      <c r="BF34" s="79"/>
      <c r="BG34" s="79"/>
      <c r="BH34" s="79"/>
      <c r="BI34" s="79"/>
      <c r="BJ34" s="79"/>
      <c r="BK34" s="79"/>
      <c r="BL34" s="80"/>
      <c r="BM34" s="80"/>
      <c r="BN34" s="80"/>
      <c r="BO34" s="80"/>
      <c r="BP34" s="80"/>
      <c r="BQ34" s="80"/>
      <c r="BR34" s="80"/>
      <c r="BS34" s="80"/>
      <c r="BT34" s="80"/>
    </row>
    <row r="35" spans="1:72" ht="39.75" customHeight="1" x14ac:dyDescent="0.25">
      <c r="A35" s="34" t="s">
        <v>76</v>
      </c>
      <c r="B35" s="34" t="s">
        <v>77</v>
      </c>
      <c r="C35" s="11" t="s">
        <v>78</v>
      </c>
      <c r="D35" s="11" t="s">
        <v>79</v>
      </c>
      <c r="E35" s="35">
        <v>15000</v>
      </c>
      <c r="F35" s="10" t="s">
        <v>80</v>
      </c>
      <c r="G35" s="11">
        <v>157</v>
      </c>
      <c r="H35" s="11">
        <v>23</v>
      </c>
      <c r="I35" s="12">
        <v>0</v>
      </c>
      <c r="J35" s="10" t="s">
        <v>81</v>
      </c>
      <c r="K35" s="193"/>
      <c r="L35" s="195"/>
      <c r="M35" s="192"/>
      <c r="N35" s="192"/>
      <c r="O35" s="192"/>
      <c r="P35" s="192"/>
      <c r="Q35" s="44">
        <v>33600</v>
      </c>
      <c r="R35" s="117" t="s">
        <v>104</v>
      </c>
      <c r="S35" s="12">
        <v>11</v>
      </c>
      <c r="T35" s="12">
        <v>1</v>
      </c>
      <c r="U35" s="12" t="s">
        <v>88</v>
      </c>
      <c r="V35" s="12" t="s">
        <v>91</v>
      </c>
      <c r="W35" s="12" t="s">
        <v>92</v>
      </c>
      <c r="X35" s="12"/>
      <c r="Y35" s="58"/>
      <c r="Z35" s="12"/>
      <c r="AA35" s="58"/>
      <c r="AB35" s="12"/>
      <c r="AC35" s="58"/>
      <c r="AD35" s="12">
        <f t="shared" si="0"/>
        <v>0</v>
      </c>
      <c r="AE35" s="59">
        <f t="shared" si="1"/>
        <v>0</v>
      </c>
      <c r="AF35" s="12"/>
      <c r="AG35" s="58"/>
      <c r="AH35" s="12">
        <v>1</v>
      </c>
      <c r="AI35" s="58">
        <v>165000</v>
      </c>
      <c r="AJ35" s="12"/>
      <c r="AK35" s="58"/>
      <c r="AL35" s="12">
        <f t="shared" si="2"/>
        <v>1</v>
      </c>
      <c r="AM35" s="59">
        <f t="shared" si="3"/>
        <v>165000</v>
      </c>
      <c r="AN35" s="12"/>
      <c r="AO35" s="58"/>
      <c r="AP35" s="12"/>
      <c r="AQ35" s="58"/>
      <c r="AR35" s="12"/>
      <c r="AS35" s="58"/>
      <c r="AT35" s="12">
        <f t="shared" si="4"/>
        <v>0</v>
      </c>
      <c r="AU35" s="59">
        <f t="shared" si="5"/>
        <v>0</v>
      </c>
      <c r="AV35" s="12"/>
      <c r="AW35" s="58"/>
      <c r="AX35" s="12"/>
      <c r="AY35" s="58"/>
      <c r="AZ35" s="12"/>
      <c r="BA35" s="58"/>
      <c r="BB35" s="12">
        <f t="shared" si="6"/>
        <v>0</v>
      </c>
      <c r="BC35" s="59">
        <f t="shared" si="7"/>
        <v>0</v>
      </c>
      <c r="BD35" s="13">
        <f t="shared" si="8"/>
        <v>1</v>
      </c>
      <c r="BE35" s="67">
        <f t="shared" si="9"/>
        <v>165000</v>
      </c>
      <c r="BF35" s="14"/>
      <c r="BG35" s="14"/>
      <c r="BH35" s="14"/>
      <c r="BI35" s="14"/>
      <c r="BJ35" s="14"/>
      <c r="BK35" s="14"/>
      <c r="BL35" s="1"/>
      <c r="BM35" s="1"/>
      <c r="BN35" s="1"/>
      <c r="BO35" s="1"/>
      <c r="BP35" s="1"/>
      <c r="BQ35" s="1"/>
      <c r="BR35" s="1"/>
      <c r="BS35" s="1"/>
      <c r="BT35" s="1"/>
    </row>
    <row r="36" spans="1:72" s="81" customFormat="1" ht="28.5" customHeight="1" x14ac:dyDescent="0.25">
      <c r="A36" s="70" t="s">
        <v>76</v>
      </c>
      <c r="B36" s="70" t="s">
        <v>77</v>
      </c>
      <c r="C36" s="9" t="s">
        <v>78</v>
      </c>
      <c r="D36" s="9" t="s">
        <v>79</v>
      </c>
      <c r="E36" s="71">
        <v>15000</v>
      </c>
      <c r="F36" s="72" t="s">
        <v>80</v>
      </c>
      <c r="G36" s="9">
        <v>157</v>
      </c>
      <c r="H36" s="9">
        <v>23</v>
      </c>
      <c r="I36" s="73">
        <v>0</v>
      </c>
      <c r="J36" s="72" t="s">
        <v>81</v>
      </c>
      <c r="K36" s="193"/>
      <c r="L36" s="195"/>
      <c r="M36" s="192"/>
      <c r="N36" s="192"/>
      <c r="O36" s="192"/>
      <c r="P36" s="192"/>
      <c r="Q36" s="74">
        <v>39600</v>
      </c>
      <c r="R36" s="85" t="s">
        <v>105</v>
      </c>
      <c r="S36" s="73">
        <v>11</v>
      </c>
      <c r="T36" s="73">
        <v>1</v>
      </c>
      <c r="U36" s="73" t="s">
        <v>88</v>
      </c>
      <c r="V36" s="73" t="s">
        <v>91</v>
      </c>
      <c r="W36" s="73" t="s">
        <v>92</v>
      </c>
      <c r="X36" s="73"/>
      <c r="Y36" s="75"/>
      <c r="Z36" s="73"/>
      <c r="AA36" s="75"/>
      <c r="AB36" s="73"/>
      <c r="AC36" s="75"/>
      <c r="AD36" s="73">
        <f t="shared" si="0"/>
        <v>0</v>
      </c>
      <c r="AE36" s="76">
        <f t="shared" si="1"/>
        <v>0</v>
      </c>
      <c r="AF36" s="73">
        <v>1</v>
      </c>
      <c r="AG36" s="75">
        <v>100000</v>
      </c>
      <c r="AH36" s="73"/>
      <c r="AI36" s="75"/>
      <c r="AJ36" s="73"/>
      <c r="AK36" s="75"/>
      <c r="AL36" s="73">
        <f t="shared" si="2"/>
        <v>1</v>
      </c>
      <c r="AM36" s="76">
        <f t="shared" si="3"/>
        <v>100000</v>
      </c>
      <c r="AN36" s="73"/>
      <c r="AO36" s="75"/>
      <c r="AP36" s="73"/>
      <c r="AQ36" s="75"/>
      <c r="AR36" s="73"/>
      <c r="AS36" s="75"/>
      <c r="AT36" s="73">
        <f t="shared" si="4"/>
        <v>0</v>
      </c>
      <c r="AU36" s="76">
        <f t="shared" si="5"/>
        <v>0</v>
      </c>
      <c r="AV36" s="73"/>
      <c r="AW36" s="75"/>
      <c r="AX36" s="73"/>
      <c r="AY36" s="75"/>
      <c r="AZ36" s="73"/>
      <c r="BA36" s="75"/>
      <c r="BB36" s="73">
        <f t="shared" si="6"/>
        <v>0</v>
      </c>
      <c r="BC36" s="76">
        <f t="shared" si="7"/>
        <v>0</v>
      </c>
      <c r="BD36" s="77">
        <f t="shared" si="8"/>
        <v>1</v>
      </c>
      <c r="BE36" s="78">
        <f t="shared" si="9"/>
        <v>100000</v>
      </c>
      <c r="BF36" s="79"/>
      <c r="BG36" s="79"/>
      <c r="BH36" s="79"/>
      <c r="BI36" s="79"/>
      <c r="BJ36" s="79"/>
      <c r="BK36" s="79"/>
      <c r="BL36" s="80"/>
      <c r="BM36" s="80"/>
      <c r="BN36" s="80"/>
      <c r="BO36" s="80"/>
      <c r="BP36" s="80"/>
      <c r="BQ36" s="80"/>
      <c r="BR36" s="80"/>
      <c r="BS36" s="80"/>
      <c r="BT36" s="80"/>
    </row>
    <row r="37" spans="1:72" s="81" customFormat="1" ht="31.5" customHeight="1" x14ac:dyDescent="0.25">
      <c r="A37" s="70" t="s">
        <v>76</v>
      </c>
      <c r="B37" s="70" t="s">
        <v>77</v>
      </c>
      <c r="C37" s="9" t="s">
        <v>78</v>
      </c>
      <c r="D37" s="9" t="s">
        <v>79</v>
      </c>
      <c r="E37" s="71">
        <v>15000</v>
      </c>
      <c r="F37" s="72" t="s">
        <v>80</v>
      </c>
      <c r="G37" s="9">
        <v>157</v>
      </c>
      <c r="H37" s="9">
        <v>23</v>
      </c>
      <c r="I37" s="73">
        <v>0</v>
      </c>
      <c r="J37" s="72" t="s">
        <v>81</v>
      </c>
      <c r="K37" s="193"/>
      <c r="L37" s="195"/>
      <c r="M37" s="192"/>
      <c r="N37" s="192"/>
      <c r="O37" s="192"/>
      <c r="P37" s="192"/>
      <c r="Q37" s="74">
        <v>42120</v>
      </c>
      <c r="R37" s="85" t="s">
        <v>106</v>
      </c>
      <c r="S37" s="82">
        <v>11</v>
      </c>
      <c r="T37" s="73">
        <v>1</v>
      </c>
      <c r="U37" s="73" t="s">
        <v>88</v>
      </c>
      <c r="V37" s="73" t="s">
        <v>91</v>
      </c>
      <c r="W37" s="73" t="s">
        <v>92</v>
      </c>
      <c r="X37" s="73"/>
      <c r="Y37" s="75"/>
      <c r="Z37" s="73"/>
      <c r="AA37" s="75"/>
      <c r="AB37" s="73"/>
      <c r="AC37" s="75"/>
      <c r="AD37" s="73">
        <f t="shared" si="0"/>
        <v>0</v>
      </c>
      <c r="AE37" s="76">
        <f t="shared" si="1"/>
        <v>0</v>
      </c>
      <c r="AF37" s="73"/>
      <c r="AG37" s="75"/>
      <c r="AH37" s="73"/>
      <c r="AI37" s="75"/>
      <c r="AJ37" s="73"/>
      <c r="AK37" s="75"/>
      <c r="AL37" s="73">
        <f t="shared" si="2"/>
        <v>0</v>
      </c>
      <c r="AM37" s="76">
        <f t="shared" si="3"/>
        <v>0</v>
      </c>
      <c r="AN37" s="73">
        <v>1</v>
      </c>
      <c r="AO37" s="75">
        <v>770000</v>
      </c>
      <c r="AP37" s="73"/>
      <c r="AQ37" s="75"/>
      <c r="AR37" s="73"/>
      <c r="AS37" s="75"/>
      <c r="AT37" s="73">
        <f t="shared" si="4"/>
        <v>1</v>
      </c>
      <c r="AU37" s="76">
        <f t="shared" si="5"/>
        <v>770000</v>
      </c>
      <c r="AV37" s="73"/>
      <c r="AW37" s="75"/>
      <c r="AX37" s="73"/>
      <c r="AY37" s="75"/>
      <c r="AZ37" s="73"/>
      <c r="BA37" s="75"/>
      <c r="BB37" s="73">
        <f t="shared" si="6"/>
        <v>0</v>
      </c>
      <c r="BC37" s="76">
        <f t="shared" si="7"/>
        <v>0</v>
      </c>
      <c r="BD37" s="77">
        <f t="shared" si="8"/>
        <v>1</v>
      </c>
      <c r="BE37" s="78">
        <f t="shared" si="9"/>
        <v>770000</v>
      </c>
      <c r="BF37" s="79"/>
      <c r="BG37" s="79"/>
      <c r="BH37" s="79"/>
      <c r="BI37" s="79"/>
      <c r="BJ37" s="79"/>
      <c r="BK37" s="79"/>
      <c r="BL37" s="80"/>
      <c r="BM37" s="80"/>
      <c r="BN37" s="80"/>
      <c r="BO37" s="80"/>
      <c r="BP37" s="80"/>
      <c r="BQ37" s="80"/>
      <c r="BR37" s="80"/>
      <c r="BS37" s="80"/>
      <c r="BT37" s="80"/>
    </row>
    <row r="38" spans="1:72" s="81" customFormat="1" ht="27" customHeight="1" x14ac:dyDescent="0.25">
      <c r="A38" s="96" t="s">
        <v>76</v>
      </c>
      <c r="B38" s="96" t="s">
        <v>77</v>
      </c>
      <c r="C38" s="97" t="s">
        <v>78</v>
      </c>
      <c r="D38" s="97" t="s">
        <v>79</v>
      </c>
      <c r="E38" s="98">
        <v>15000</v>
      </c>
      <c r="F38" s="99" t="s">
        <v>80</v>
      </c>
      <c r="G38" s="97">
        <v>157</v>
      </c>
      <c r="H38" s="97">
        <v>23</v>
      </c>
      <c r="I38" s="87">
        <v>0</v>
      </c>
      <c r="J38" s="99" t="s">
        <v>81</v>
      </c>
      <c r="K38" s="193"/>
      <c r="L38" s="195"/>
      <c r="M38" s="192"/>
      <c r="N38" s="192"/>
      <c r="O38" s="192"/>
      <c r="P38" s="192"/>
      <c r="Q38" s="118">
        <v>42710</v>
      </c>
      <c r="R38" s="119" t="s">
        <v>102</v>
      </c>
      <c r="S38" s="87">
        <v>11</v>
      </c>
      <c r="T38" s="87">
        <v>1</v>
      </c>
      <c r="U38" s="87" t="s">
        <v>88</v>
      </c>
      <c r="V38" s="87" t="s">
        <v>91</v>
      </c>
      <c r="W38" s="87" t="s">
        <v>92</v>
      </c>
      <c r="X38" s="87"/>
      <c r="Y38" s="91"/>
      <c r="Z38" s="87"/>
      <c r="AA38" s="91"/>
      <c r="AB38" s="87"/>
      <c r="AC38" s="91"/>
      <c r="AD38" s="87">
        <f t="shared" ref="AD38:AD39" si="10">SUM(X38,Z38,AB38)</f>
        <v>0</v>
      </c>
      <c r="AE38" s="92">
        <f t="shared" ref="AE38:AE39" si="11">SUM(Y38,AA38,AC38)</f>
        <v>0</v>
      </c>
      <c r="AF38" s="87"/>
      <c r="AG38" s="91"/>
      <c r="AH38" s="87"/>
      <c r="AI38" s="91"/>
      <c r="AJ38" s="87"/>
      <c r="AK38" s="91"/>
      <c r="AL38" s="87">
        <f t="shared" ref="AL38:AL39" si="12">SUM(AF38,AH38,AJ38)</f>
        <v>0</v>
      </c>
      <c r="AM38" s="92">
        <f t="shared" ref="AM38:AM39" si="13">SUM(AG38,AI38,AK38)</f>
        <v>0</v>
      </c>
      <c r="AN38" s="87">
        <v>1</v>
      </c>
      <c r="AO38" s="91">
        <v>1000000</v>
      </c>
      <c r="AP38" s="87"/>
      <c r="AQ38" s="91"/>
      <c r="AR38" s="87"/>
      <c r="AS38" s="91"/>
      <c r="AT38" s="87">
        <f t="shared" ref="AT38:AT39" si="14">SUM(AN38,AP38,AR38)</f>
        <v>1</v>
      </c>
      <c r="AU38" s="92">
        <f t="shared" ref="AU38:AU39" si="15">SUM(AO38,AQ38,AS38)</f>
        <v>1000000</v>
      </c>
      <c r="AV38" s="87"/>
      <c r="AW38" s="91"/>
      <c r="AX38" s="87"/>
      <c r="AY38" s="91"/>
      <c r="AZ38" s="87"/>
      <c r="BA38" s="91"/>
      <c r="BB38" s="87">
        <f t="shared" ref="BB38:BB39" si="16">SUM(AV38,AX38,AZ38)</f>
        <v>0</v>
      </c>
      <c r="BC38" s="92">
        <f t="shared" ref="BC38:BC39" si="17">SUM(AW38,AY38,BA38)</f>
        <v>0</v>
      </c>
      <c r="BD38" s="93">
        <f t="shared" ref="BD38:BD39" si="18">SUM(AD38,AL38,AT38,BB38)</f>
        <v>1</v>
      </c>
      <c r="BE38" s="94">
        <f t="shared" ref="BE38:BE39" si="19">SUM(AE38,AM38,AU38,BC38)</f>
        <v>1000000</v>
      </c>
      <c r="BF38" s="95"/>
      <c r="BG38" s="95"/>
      <c r="BH38" s="95"/>
      <c r="BI38" s="95"/>
      <c r="BJ38" s="95"/>
      <c r="BK38" s="95"/>
      <c r="BL38" s="80"/>
      <c r="BM38" s="80"/>
      <c r="BN38" s="80"/>
      <c r="BO38" s="80"/>
      <c r="BP38" s="80"/>
      <c r="BQ38" s="80"/>
      <c r="BR38" s="80"/>
      <c r="BS38" s="80"/>
      <c r="BT38" s="80"/>
    </row>
    <row r="39" spans="1:72" s="86" customFormat="1" ht="15.75" customHeight="1" x14ac:dyDescent="0.25">
      <c r="A39" s="208" t="s">
        <v>76</v>
      </c>
      <c r="B39" s="208" t="s">
        <v>77</v>
      </c>
      <c r="C39" s="189" t="s">
        <v>78</v>
      </c>
      <c r="D39" s="189" t="s">
        <v>79</v>
      </c>
      <c r="E39" s="71">
        <v>15000</v>
      </c>
      <c r="F39" s="72" t="s">
        <v>80</v>
      </c>
      <c r="G39" s="9">
        <v>157</v>
      </c>
      <c r="H39" s="9">
        <v>23</v>
      </c>
      <c r="I39" s="73">
        <v>0</v>
      </c>
      <c r="J39" s="72" t="s">
        <v>81</v>
      </c>
      <c r="K39" s="193"/>
      <c r="L39" s="195"/>
      <c r="M39" s="192"/>
      <c r="N39" s="192"/>
      <c r="O39" s="192"/>
      <c r="P39" s="192"/>
      <c r="Q39" s="189">
        <v>42600</v>
      </c>
      <c r="R39" s="189" t="s">
        <v>101</v>
      </c>
      <c r="S39" s="189">
        <v>11</v>
      </c>
      <c r="T39" s="189">
        <v>1</v>
      </c>
      <c r="U39" s="189" t="s">
        <v>88</v>
      </c>
      <c r="V39" s="189" t="s">
        <v>91</v>
      </c>
      <c r="W39" s="189" t="s">
        <v>92</v>
      </c>
      <c r="X39" s="189"/>
      <c r="Y39" s="206"/>
      <c r="Z39" s="189"/>
      <c r="AA39" s="206"/>
      <c r="AB39" s="73"/>
      <c r="AC39" s="75"/>
      <c r="AD39" s="73">
        <f t="shared" si="10"/>
        <v>0</v>
      </c>
      <c r="AE39" s="76">
        <f t="shared" si="11"/>
        <v>0</v>
      </c>
      <c r="AF39" s="73"/>
      <c r="AG39" s="75"/>
      <c r="AH39" s="73"/>
      <c r="AI39" s="75"/>
      <c r="AJ39" s="73"/>
      <c r="AK39" s="75"/>
      <c r="AL39" s="73">
        <f t="shared" si="12"/>
        <v>0</v>
      </c>
      <c r="AM39" s="76">
        <f t="shared" si="13"/>
        <v>0</v>
      </c>
      <c r="AN39" s="73">
        <v>1</v>
      </c>
      <c r="AO39" s="75">
        <v>1000000</v>
      </c>
      <c r="AP39" s="73"/>
      <c r="AQ39" s="75"/>
      <c r="AR39" s="73"/>
      <c r="AS39" s="75"/>
      <c r="AT39" s="73">
        <f t="shared" si="14"/>
        <v>1</v>
      </c>
      <c r="AU39" s="76">
        <f t="shared" si="15"/>
        <v>1000000</v>
      </c>
      <c r="AV39" s="73"/>
      <c r="AW39" s="75"/>
      <c r="AX39" s="73"/>
      <c r="AY39" s="75"/>
      <c r="AZ39" s="73"/>
      <c r="BA39" s="75"/>
      <c r="BB39" s="73">
        <f t="shared" si="16"/>
        <v>0</v>
      </c>
      <c r="BC39" s="76">
        <f t="shared" si="17"/>
        <v>0</v>
      </c>
      <c r="BD39" s="77">
        <f t="shared" si="18"/>
        <v>1</v>
      </c>
      <c r="BE39" s="78">
        <f t="shared" si="19"/>
        <v>1000000</v>
      </c>
      <c r="BF39" s="79"/>
      <c r="BG39" s="79"/>
      <c r="BH39" s="79"/>
      <c r="BI39" s="79"/>
      <c r="BJ39" s="79"/>
      <c r="BK39" s="79"/>
      <c r="BL39" s="79"/>
      <c r="BM39" s="79"/>
      <c r="BN39" s="79"/>
      <c r="BO39" s="79"/>
      <c r="BP39" s="79"/>
      <c r="BQ39" s="79"/>
      <c r="BR39" s="79"/>
      <c r="BS39" s="79"/>
      <c r="BT39" s="79"/>
    </row>
    <row r="40" spans="1:72" s="81" customFormat="1" ht="166.5" customHeight="1" x14ac:dyDescent="0.25">
      <c r="A40" s="209"/>
      <c r="B40" s="209"/>
      <c r="C40" s="211"/>
      <c r="D40" s="211"/>
      <c r="E40" s="71">
        <v>15000</v>
      </c>
      <c r="F40" s="101" t="s">
        <v>80</v>
      </c>
      <c r="G40" s="100">
        <v>157</v>
      </c>
      <c r="H40" s="100">
        <v>23</v>
      </c>
      <c r="I40" s="88">
        <v>0</v>
      </c>
      <c r="J40" s="101" t="s">
        <v>81</v>
      </c>
      <c r="K40" s="69"/>
      <c r="L40" s="84" t="s">
        <v>114</v>
      </c>
      <c r="M40" s="68"/>
      <c r="N40" s="68"/>
      <c r="O40" s="68"/>
      <c r="P40" s="68"/>
      <c r="Q40" s="190"/>
      <c r="R40" s="190"/>
      <c r="S40" s="190"/>
      <c r="T40" s="190"/>
      <c r="U40" s="190"/>
      <c r="V40" s="190"/>
      <c r="W40" s="190"/>
      <c r="X40" s="190"/>
      <c r="Y40" s="207"/>
      <c r="Z40" s="190"/>
      <c r="AA40" s="207"/>
      <c r="AB40" s="102"/>
      <c r="AC40" s="103"/>
      <c r="AD40" s="102"/>
      <c r="AE40" s="104"/>
      <c r="AF40" s="102"/>
      <c r="AG40" s="103"/>
      <c r="AH40" s="102"/>
      <c r="AI40" s="103"/>
      <c r="AJ40" s="102"/>
      <c r="AK40" s="103"/>
      <c r="AL40" s="102"/>
      <c r="AM40" s="104"/>
      <c r="AN40" s="102"/>
      <c r="AO40" s="103"/>
      <c r="AP40" s="102"/>
      <c r="AQ40" s="103"/>
      <c r="AR40" s="102"/>
      <c r="AS40" s="103"/>
      <c r="AT40" s="102"/>
      <c r="AU40" s="104"/>
      <c r="AV40" s="102"/>
      <c r="AW40" s="103"/>
      <c r="AX40" s="102"/>
      <c r="AY40" s="103"/>
      <c r="AZ40" s="102"/>
      <c r="BA40" s="103"/>
      <c r="BB40" s="102"/>
      <c r="BC40" s="104"/>
      <c r="BD40" s="105"/>
      <c r="BE40" s="106"/>
      <c r="BF40" s="107"/>
      <c r="BG40" s="107"/>
      <c r="BH40" s="107"/>
      <c r="BI40" s="107"/>
      <c r="BJ40" s="107"/>
      <c r="BK40" s="107"/>
      <c r="BL40" s="80"/>
      <c r="BM40" s="80"/>
      <c r="BN40" s="80"/>
      <c r="BO40" s="80"/>
      <c r="BP40" s="80"/>
      <c r="BQ40" s="80"/>
      <c r="BR40" s="80"/>
      <c r="BS40" s="80"/>
      <c r="BT40" s="80"/>
    </row>
    <row r="41" spans="1:72" ht="138.75" customHeight="1" x14ac:dyDescent="0.25">
      <c r="A41" s="210"/>
      <c r="B41" s="210"/>
      <c r="C41" s="190"/>
      <c r="D41" s="190"/>
      <c r="E41" s="71">
        <v>15000</v>
      </c>
      <c r="F41" s="89">
        <v>37</v>
      </c>
      <c r="G41" s="89"/>
      <c r="H41" s="89">
        <v>23</v>
      </c>
      <c r="I41" s="89">
        <v>0</v>
      </c>
      <c r="J41" s="101" t="s">
        <v>81</v>
      </c>
      <c r="K41" s="202">
        <v>4</v>
      </c>
      <c r="L41" s="89" t="s">
        <v>107</v>
      </c>
      <c r="M41" s="189"/>
      <c r="N41" s="189"/>
      <c r="O41" s="189"/>
      <c r="P41" s="189"/>
      <c r="Q41" s="182">
        <v>31110</v>
      </c>
      <c r="R41" s="182" t="s">
        <v>108</v>
      </c>
      <c r="S41" s="90">
        <v>11</v>
      </c>
      <c r="T41" s="89">
        <v>1</v>
      </c>
      <c r="U41" s="89" t="s">
        <v>88</v>
      </c>
      <c r="V41" s="89" t="s">
        <v>91</v>
      </c>
      <c r="W41" s="89" t="s">
        <v>92</v>
      </c>
      <c r="X41" s="196"/>
      <c r="Y41" s="198"/>
      <c r="Z41" s="196"/>
      <c r="AA41" s="198"/>
      <c r="AB41" s="196"/>
      <c r="AC41" s="198"/>
      <c r="AD41" s="196">
        <f t="shared" si="0"/>
        <v>0</v>
      </c>
      <c r="AE41" s="200">
        <f t="shared" si="1"/>
        <v>0</v>
      </c>
      <c r="AF41" s="196">
        <v>1</v>
      </c>
      <c r="AG41" s="198">
        <v>25000</v>
      </c>
      <c r="AH41" s="196"/>
      <c r="AI41" s="198"/>
      <c r="AJ41" s="196"/>
      <c r="AK41" s="198"/>
      <c r="AL41" s="196">
        <f t="shared" si="2"/>
        <v>1</v>
      </c>
      <c r="AM41" s="200">
        <f t="shared" si="3"/>
        <v>25000</v>
      </c>
      <c r="AN41" s="196"/>
      <c r="AO41" s="198"/>
      <c r="AP41" s="196">
        <v>1</v>
      </c>
      <c r="AQ41" s="198">
        <v>75000</v>
      </c>
      <c r="AR41" s="196"/>
      <c r="AS41" s="198"/>
      <c r="AT41" s="196">
        <f t="shared" si="4"/>
        <v>1</v>
      </c>
      <c r="AU41" s="200">
        <f t="shared" si="5"/>
        <v>75000</v>
      </c>
      <c r="AV41" s="196"/>
      <c r="AW41" s="198"/>
      <c r="AX41" s="196"/>
      <c r="AY41" s="198"/>
      <c r="AZ41" s="196"/>
      <c r="BA41" s="198"/>
      <c r="BB41" s="196">
        <f t="shared" si="6"/>
        <v>0</v>
      </c>
      <c r="BC41" s="200">
        <f t="shared" si="7"/>
        <v>0</v>
      </c>
      <c r="BD41" s="202">
        <f t="shared" si="8"/>
        <v>2</v>
      </c>
      <c r="BE41" s="204">
        <f t="shared" si="9"/>
        <v>100000</v>
      </c>
      <c r="BF41" s="202"/>
      <c r="BG41" s="202"/>
      <c r="BH41" s="202"/>
      <c r="BI41" s="202"/>
      <c r="BJ41" s="202"/>
      <c r="BK41" s="202"/>
      <c r="BL41" s="1"/>
      <c r="BM41" s="1"/>
      <c r="BN41" s="1"/>
      <c r="BO41" s="1"/>
      <c r="BP41" s="1"/>
      <c r="BQ41" s="1"/>
      <c r="BR41" s="1"/>
      <c r="BS41" s="1"/>
      <c r="BT41" s="1"/>
    </row>
    <row r="42" spans="1:72" s="81" customFormat="1" ht="49.5" customHeight="1" x14ac:dyDescent="0.25">
      <c r="A42" s="70" t="s">
        <v>76</v>
      </c>
      <c r="B42" s="108" t="s">
        <v>77</v>
      </c>
      <c r="C42" s="9" t="s">
        <v>78</v>
      </c>
      <c r="D42" s="9" t="s">
        <v>79</v>
      </c>
      <c r="E42" s="71">
        <v>15000</v>
      </c>
      <c r="F42" s="9">
        <v>37</v>
      </c>
      <c r="G42" s="9">
        <v>157</v>
      </c>
      <c r="H42" s="9">
        <v>23</v>
      </c>
      <c r="I42" s="9">
        <v>0</v>
      </c>
      <c r="J42" s="9">
        <v>14</v>
      </c>
      <c r="K42" s="203"/>
      <c r="L42" s="9" t="s">
        <v>113</v>
      </c>
      <c r="M42" s="190"/>
      <c r="N42" s="190"/>
      <c r="O42" s="190"/>
      <c r="P42" s="190"/>
      <c r="Q42" s="183"/>
      <c r="R42" s="183"/>
      <c r="S42" s="82"/>
      <c r="T42" s="73"/>
      <c r="U42" s="73"/>
      <c r="V42" s="73"/>
      <c r="W42" s="73"/>
      <c r="X42" s="197"/>
      <c r="Y42" s="199"/>
      <c r="Z42" s="197"/>
      <c r="AA42" s="199"/>
      <c r="AB42" s="197"/>
      <c r="AC42" s="199"/>
      <c r="AD42" s="197"/>
      <c r="AE42" s="201"/>
      <c r="AF42" s="197"/>
      <c r="AG42" s="199"/>
      <c r="AH42" s="197"/>
      <c r="AI42" s="199"/>
      <c r="AJ42" s="197"/>
      <c r="AK42" s="199"/>
      <c r="AL42" s="197"/>
      <c r="AM42" s="201"/>
      <c r="AN42" s="197"/>
      <c r="AO42" s="199"/>
      <c r="AP42" s="197"/>
      <c r="AQ42" s="199"/>
      <c r="AR42" s="197"/>
      <c r="AS42" s="199"/>
      <c r="AT42" s="197"/>
      <c r="AU42" s="201"/>
      <c r="AV42" s="197"/>
      <c r="AW42" s="199"/>
      <c r="AX42" s="197"/>
      <c r="AY42" s="199"/>
      <c r="AZ42" s="197"/>
      <c r="BA42" s="199"/>
      <c r="BB42" s="197"/>
      <c r="BC42" s="201"/>
      <c r="BD42" s="203"/>
      <c r="BE42" s="205"/>
      <c r="BF42" s="203"/>
      <c r="BG42" s="203"/>
      <c r="BH42" s="203"/>
      <c r="BI42" s="203"/>
      <c r="BJ42" s="203"/>
      <c r="BK42" s="203"/>
      <c r="BL42" s="80"/>
      <c r="BM42" s="80"/>
      <c r="BN42" s="80"/>
      <c r="BO42" s="80"/>
      <c r="BP42" s="80"/>
      <c r="BQ42" s="80"/>
      <c r="BR42" s="80"/>
      <c r="BS42" s="80"/>
      <c r="BT42" s="80"/>
    </row>
    <row r="43" spans="1:72" s="81" customFormat="1" ht="77.25" customHeight="1" x14ac:dyDescent="0.25">
      <c r="A43" s="70" t="s">
        <v>76</v>
      </c>
      <c r="B43" s="108" t="s">
        <v>77</v>
      </c>
      <c r="C43" s="9" t="s">
        <v>78</v>
      </c>
      <c r="D43" s="9" t="s">
        <v>79</v>
      </c>
      <c r="E43" s="71">
        <v>15000</v>
      </c>
      <c r="F43" s="9">
        <v>37</v>
      </c>
      <c r="G43" s="9">
        <v>157</v>
      </c>
      <c r="H43" s="9">
        <v>23</v>
      </c>
      <c r="I43" s="9">
        <v>0</v>
      </c>
      <c r="J43" s="9">
        <v>14</v>
      </c>
      <c r="K43" s="77"/>
      <c r="L43" s="9" t="s">
        <v>112</v>
      </c>
      <c r="M43" s="73">
        <v>32</v>
      </c>
      <c r="N43" s="73"/>
      <c r="O43" s="73">
        <v>1</v>
      </c>
      <c r="P43" s="73" t="s">
        <v>93</v>
      </c>
      <c r="Q43" s="73"/>
      <c r="R43" s="83"/>
      <c r="S43" s="82"/>
      <c r="T43" s="73"/>
      <c r="U43" s="73"/>
      <c r="V43" s="73"/>
      <c r="W43" s="73"/>
      <c r="X43" s="73"/>
      <c r="Y43" s="75"/>
      <c r="Z43" s="73"/>
      <c r="AA43" s="75"/>
      <c r="AB43" s="73"/>
      <c r="AC43" s="75"/>
      <c r="AD43" s="73"/>
      <c r="AE43" s="76"/>
      <c r="AF43" s="73"/>
      <c r="AG43" s="75"/>
      <c r="AH43" s="73"/>
      <c r="AI43" s="75"/>
      <c r="AJ43" s="73"/>
      <c r="AK43" s="75"/>
      <c r="AL43" s="73"/>
      <c r="AM43" s="76"/>
      <c r="AN43" s="73"/>
      <c r="AO43" s="75"/>
      <c r="AP43" s="73"/>
      <c r="AQ43" s="75"/>
      <c r="AR43" s="73"/>
      <c r="AS43" s="75"/>
      <c r="AT43" s="73"/>
      <c r="AU43" s="76"/>
      <c r="AV43" s="73"/>
      <c r="AW43" s="75"/>
      <c r="AX43" s="73"/>
      <c r="AY43" s="75"/>
      <c r="AZ43" s="73"/>
      <c r="BA43" s="75"/>
      <c r="BB43" s="73"/>
      <c r="BC43" s="76"/>
      <c r="BD43" s="77"/>
      <c r="BE43" s="78"/>
      <c r="BF43" s="79"/>
      <c r="BG43" s="79"/>
      <c r="BH43" s="79"/>
      <c r="BI43" s="79"/>
      <c r="BJ43" s="79"/>
      <c r="BK43" s="79"/>
      <c r="BL43" s="80"/>
      <c r="BM43" s="80"/>
      <c r="BN43" s="80"/>
      <c r="BO43" s="80"/>
      <c r="BP43" s="80"/>
      <c r="BQ43" s="80"/>
      <c r="BR43" s="80"/>
      <c r="BS43" s="80"/>
      <c r="BT43" s="80"/>
    </row>
    <row r="44" spans="1:72" s="81" customFormat="1" ht="169.5" customHeight="1" x14ac:dyDescent="0.25">
      <c r="A44" s="70" t="s">
        <v>76</v>
      </c>
      <c r="B44" s="108" t="s">
        <v>77</v>
      </c>
      <c r="C44" s="9" t="s">
        <v>78</v>
      </c>
      <c r="D44" s="9" t="s">
        <v>79</v>
      </c>
      <c r="E44" s="71">
        <v>15000</v>
      </c>
      <c r="F44" s="9">
        <v>37</v>
      </c>
      <c r="G44" s="9">
        <v>157</v>
      </c>
      <c r="H44" s="9">
        <v>23</v>
      </c>
      <c r="I44" s="9">
        <v>0</v>
      </c>
      <c r="J44" s="9">
        <v>14</v>
      </c>
      <c r="K44" s="77">
        <v>5</v>
      </c>
      <c r="L44" s="9" t="s">
        <v>115</v>
      </c>
      <c r="M44" s="73">
        <v>32</v>
      </c>
      <c r="N44" s="73" t="s">
        <v>90</v>
      </c>
      <c r="O44" s="73">
        <v>1</v>
      </c>
      <c r="P44" s="73" t="s">
        <v>93</v>
      </c>
      <c r="Q44" s="73">
        <v>29100</v>
      </c>
      <c r="R44" s="73" t="s">
        <v>109</v>
      </c>
      <c r="S44" s="73">
        <v>11</v>
      </c>
      <c r="T44" s="73">
        <v>1</v>
      </c>
      <c r="U44" s="73" t="s">
        <v>88</v>
      </c>
      <c r="V44" s="73" t="s">
        <v>91</v>
      </c>
      <c r="W44" s="73" t="s">
        <v>92</v>
      </c>
      <c r="X44" s="73"/>
      <c r="Y44" s="75"/>
      <c r="Z44" s="73"/>
      <c r="AA44" s="75"/>
      <c r="AB44" s="73"/>
      <c r="AC44" s="75"/>
      <c r="AD44" s="73">
        <f t="shared" si="0"/>
        <v>0</v>
      </c>
      <c r="AE44" s="76">
        <f t="shared" si="1"/>
        <v>0</v>
      </c>
      <c r="AF44" s="73">
        <v>1</v>
      </c>
      <c r="AG44" s="75">
        <v>40000</v>
      </c>
      <c r="AH44" s="73"/>
      <c r="AI44" s="75"/>
      <c r="AJ44" s="73"/>
      <c r="AK44" s="75"/>
      <c r="AL44" s="73">
        <f t="shared" si="2"/>
        <v>1</v>
      </c>
      <c r="AM44" s="76">
        <f t="shared" si="3"/>
        <v>40000</v>
      </c>
      <c r="AN44" s="73"/>
      <c r="AO44" s="75"/>
      <c r="AP44" s="73">
        <v>1</v>
      </c>
      <c r="AQ44" s="75">
        <v>180000</v>
      </c>
      <c r="AR44" s="73"/>
      <c r="AS44" s="75"/>
      <c r="AT44" s="73">
        <f t="shared" si="4"/>
        <v>1</v>
      </c>
      <c r="AU44" s="76">
        <f t="shared" si="5"/>
        <v>180000</v>
      </c>
      <c r="AV44" s="73"/>
      <c r="AW44" s="75"/>
      <c r="AX44" s="73"/>
      <c r="AY44" s="75"/>
      <c r="AZ44" s="73"/>
      <c r="BA44" s="75"/>
      <c r="BB44" s="73">
        <f t="shared" si="6"/>
        <v>0</v>
      </c>
      <c r="BC44" s="76">
        <f t="shared" si="7"/>
        <v>0</v>
      </c>
      <c r="BD44" s="77">
        <f t="shared" si="8"/>
        <v>2</v>
      </c>
      <c r="BE44" s="78">
        <f t="shared" si="9"/>
        <v>220000</v>
      </c>
      <c r="BF44" s="79"/>
      <c r="BG44" s="79"/>
      <c r="BH44" s="79"/>
      <c r="BI44" s="79"/>
      <c r="BJ44" s="79"/>
      <c r="BK44" s="79"/>
      <c r="BL44" s="80"/>
      <c r="BM44" s="80"/>
      <c r="BN44" s="80"/>
      <c r="BO44" s="80"/>
      <c r="BP44" s="80"/>
      <c r="BQ44" s="80"/>
      <c r="BR44" s="80"/>
      <c r="BS44" s="80"/>
      <c r="BT44" s="80"/>
    </row>
    <row r="45" spans="1:72" s="81" customFormat="1" ht="94.5" customHeight="1" x14ac:dyDescent="0.25">
      <c r="A45" s="70" t="s">
        <v>76</v>
      </c>
      <c r="B45" s="108" t="s">
        <v>77</v>
      </c>
      <c r="C45" s="9" t="s">
        <v>78</v>
      </c>
      <c r="D45" s="9" t="s">
        <v>79</v>
      </c>
      <c r="E45" s="71">
        <v>15000</v>
      </c>
      <c r="F45" s="9">
        <v>37</v>
      </c>
      <c r="G45" s="9">
        <v>157</v>
      </c>
      <c r="H45" s="9">
        <v>23</v>
      </c>
      <c r="I45" s="9">
        <v>0</v>
      </c>
      <c r="J45" s="9">
        <v>14</v>
      </c>
      <c r="K45" s="77">
        <v>6</v>
      </c>
      <c r="L45" s="9" t="s">
        <v>111</v>
      </c>
      <c r="M45" s="73">
        <v>32</v>
      </c>
      <c r="N45" s="73" t="s">
        <v>90</v>
      </c>
      <c r="O45" s="73">
        <v>1</v>
      </c>
      <c r="P45" s="73" t="s">
        <v>93</v>
      </c>
      <c r="Q45" s="73">
        <v>51310</v>
      </c>
      <c r="R45" s="73" t="s">
        <v>110</v>
      </c>
      <c r="S45" s="73">
        <v>11</v>
      </c>
      <c r="T45" s="73">
        <v>1</v>
      </c>
      <c r="U45" s="73" t="s">
        <v>88</v>
      </c>
      <c r="V45" s="73" t="s">
        <v>91</v>
      </c>
      <c r="W45" s="73" t="s">
        <v>92</v>
      </c>
      <c r="X45" s="73"/>
      <c r="Y45" s="75"/>
      <c r="Z45" s="73"/>
      <c r="AA45" s="75"/>
      <c r="AB45" s="73"/>
      <c r="AC45" s="75"/>
      <c r="AD45" s="73">
        <f t="shared" si="0"/>
        <v>0</v>
      </c>
      <c r="AE45" s="76">
        <f t="shared" si="1"/>
        <v>0</v>
      </c>
      <c r="AF45" s="73"/>
      <c r="AG45" s="75"/>
      <c r="AH45" s="73"/>
      <c r="AI45" s="75"/>
      <c r="AJ45" s="73"/>
      <c r="AK45" s="75"/>
      <c r="AL45" s="73">
        <f t="shared" si="2"/>
        <v>0</v>
      </c>
      <c r="AM45" s="76">
        <f t="shared" si="3"/>
        <v>0</v>
      </c>
      <c r="AN45" s="73"/>
      <c r="AO45" s="75"/>
      <c r="AP45" s="73"/>
      <c r="AQ45" s="75"/>
      <c r="AR45" s="73">
        <v>1</v>
      </c>
      <c r="AS45" s="75">
        <v>900000</v>
      </c>
      <c r="AT45" s="73">
        <f t="shared" si="4"/>
        <v>1</v>
      </c>
      <c r="AU45" s="76">
        <f t="shared" si="5"/>
        <v>900000</v>
      </c>
      <c r="AV45" s="73"/>
      <c r="AW45" s="75"/>
      <c r="AX45" s="73"/>
      <c r="AY45" s="75"/>
      <c r="AZ45" s="73"/>
      <c r="BA45" s="75"/>
      <c r="BB45" s="73">
        <f t="shared" si="6"/>
        <v>0</v>
      </c>
      <c r="BC45" s="76">
        <f t="shared" si="7"/>
        <v>0</v>
      </c>
      <c r="BD45" s="77">
        <f t="shared" si="8"/>
        <v>1</v>
      </c>
      <c r="BE45" s="78">
        <f t="shared" si="9"/>
        <v>900000</v>
      </c>
      <c r="BF45" s="79"/>
      <c r="BG45" s="79"/>
      <c r="BH45" s="79"/>
      <c r="BI45" s="79"/>
      <c r="BJ45" s="79"/>
      <c r="BK45" s="79"/>
      <c r="BL45" s="80"/>
      <c r="BM45" s="80"/>
      <c r="BN45" s="80"/>
      <c r="BO45" s="80"/>
      <c r="BP45" s="80"/>
      <c r="BQ45" s="80"/>
      <c r="BR45" s="80"/>
      <c r="BS45" s="80"/>
      <c r="BT45" s="80"/>
    </row>
    <row r="46" spans="1:72" x14ac:dyDescent="0.25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55"/>
      <c r="Y46" s="63"/>
      <c r="Z46" s="55"/>
      <c r="AA46" s="63"/>
      <c r="AB46" s="55"/>
      <c r="AC46" s="63"/>
      <c r="AD46" s="55"/>
      <c r="AE46" s="63"/>
      <c r="AF46" s="55"/>
      <c r="AG46" s="63"/>
      <c r="AH46" s="55"/>
      <c r="AI46" s="63"/>
      <c r="AJ46" s="55"/>
      <c r="AK46" s="63"/>
      <c r="AL46" s="55"/>
      <c r="AM46" s="63"/>
      <c r="AN46" s="55"/>
      <c r="AO46" s="63"/>
      <c r="AP46" s="55"/>
      <c r="AQ46" s="63"/>
      <c r="AR46" s="55"/>
      <c r="AS46" s="63"/>
      <c r="AT46" s="55"/>
      <c r="AU46" s="63"/>
      <c r="AV46" s="55"/>
      <c r="AW46" s="63"/>
      <c r="AX46" s="55"/>
      <c r="AY46" s="63"/>
      <c r="AZ46" s="55"/>
      <c r="BA46" s="63"/>
      <c r="BB46" s="55"/>
      <c r="BC46" s="63"/>
      <c r="BD46" s="55">
        <f>SUM(BD28:BD45)</f>
        <v>28</v>
      </c>
      <c r="BE46" s="63">
        <f>SUM(BE28:BE45)</f>
        <v>5295000</v>
      </c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</row>
    <row r="47" spans="1:72" x14ac:dyDescent="0.25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55"/>
      <c r="Y47" s="63"/>
      <c r="Z47" s="55"/>
      <c r="AA47" s="63"/>
      <c r="AB47" s="55"/>
      <c r="AC47" s="63"/>
      <c r="AD47" s="55"/>
      <c r="AE47" s="63"/>
      <c r="AF47" s="55"/>
      <c r="AG47" s="63"/>
      <c r="AH47" s="55"/>
      <c r="AI47" s="63"/>
      <c r="AJ47" s="55"/>
      <c r="AK47" s="63"/>
      <c r="AL47" s="55"/>
      <c r="AM47" s="63"/>
      <c r="AN47" s="55"/>
      <c r="AO47" s="63"/>
      <c r="AP47" s="55"/>
      <c r="AQ47" s="63"/>
      <c r="AR47" s="55"/>
      <c r="AS47" s="63"/>
      <c r="AT47" s="55"/>
      <c r="AU47" s="63"/>
      <c r="AV47" s="55"/>
      <c r="AW47" s="63"/>
      <c r="AX47" s="55"/>
      <c r="AY47" s="63"/>
      <c r="AZ47" s="55"/>
      <c r="BA47" s="63"/>
      <c r="BB47" s="55"/>
      <c r="BC47" s="63"/>
      <c r="BD47" s="55"/>
      <c r="BE47" s="63">
        <v>5295000</v>
      </c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</row>
    <row r="48" spans="1:72" x14ac:dyDescent="0.25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55"/>
      <c r="Y48" s="63"/>
      <c r="Z48" s="55"/>
      <c r="AA48" s="63"/>
      <c r="AB48" s="55"/>
      <c r="AC48" s="63"/>
      <c r="AD48" s="55"/>
      <c r="AE48" s="63"/>
      <c r="AF48" s="55"/>
      <c r="AG48" s="63"/>
      <c r="AH48" s="55"/>
      <c r="AI48" s="63"/>
      <c r="AJ48" s="55"/>
      <c r="AK48" s="63"/>
      <c r="AL48" s="55"/>
      <c r="AM48" s="63"/>
      <c r="AN48" s="55"/>
      <c r="AO48" s="63"/>
      <c r="AP48" s="55"/>
      <c r="AQ48" s="63"/>
      <c r="AR48" s="55"/>
      <c r="AS48" s="63"/>
      <c r="AT48" s="55"/>
      <c r="AU48" s="63"/>
      <c r="AV48" s="55"/>
      <c r="AW48" s="63"/>
      <c r="AX48" s="55"/>
      <c r="AY48" s="63"/>
      <c r="AZ48" s="55"/>
      <c r="BA48" s="63"/>
      <c r="BB48" s="55"/>
      <c r="BC48" s="63"/>
      <c r="BD48" s="55"/>
      <c r="BE48" s="63">
        <f>+BE47-BE46</f>
        <v>0</v>
      </c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</row>
    <row r="49" spans="2:68" x14ac:dyDescent="0.25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55"/>
      <c r="Y49" s="63"/>
      <c r="Z49" s="55"/>
      <c r="AA49" s="63"/>
      <c r="AB49" s="55"/>
      <c r="AC49" s="63"/>
      <c r="AD49" s="55"/>
      <c r="AE49" s="63"/>
      <c r="AF49" s="55"/>
      <c r="AG49" s="63"/>
      <c r="AH49" s="55"/>
      <c r="AI49" s="63"/>
      <c r="AJ49" s="55"/>
      <c r="AK49" s="63"/>
      <c r="AL49" s="55"/>
      <c r="AM49" s="63"/>
      <c r="AN49" s="55"/>
      <c r="AO49" s="63"/>
      <c r="AP49" s="55"/>
      <c r="AQ49" s="63"/>
      <c r="AR49" s="55"/>
      <c r="AS49" s="63"/>
      <c r="AT49" s="55"/>
      <c r="AU49" s="63"/>
      <c r="AV49" s="55"/>
      <c r="AW49" s="63"/>
      <c r="AX49" s="55"/>
      <c r="AY49" s="63"/>
      <c r="AZ49" s="55"/>
      <c r="BA49" s="63"/>
      <c r="BB49" s="55"/>
      <c r="BC49" s="63"/>
      <c r="BD49" s="55"/>
      <c r="BE49" s="55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</row>
    <row r="50" spans="2:68" x14ac:dyDescent="0.25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55"/>
      <c r="Y50" s="63"/>
      <c r="Z50" s="55"/>
      <c r="AA50" s="63"/>
      <c r="AB50" s="55"/>
      <c r="AC50" s="63"/>
      <c r="AD50" s="55"/>
      <c r="AE50" s="63"/>
      <c r="AF50" s="55"/>
      <c r="AG50" s="63"/>
      <c r="AH50" s="55"/>
      <c r="AI50" s="63"/>
      <c r="AJ50" s="55"/>
      <c r="AK50" s="63"/>
      <c r="AL50" s="55"/>
      <c r="AM50" s="63"/>
      <c r="AN50" s="55"/>
      <c r="AO50" s="63"/>
      <c r="AP50" s="55"/>
      <c r="AQ50" s="63"/>
      <c r="AR50" s="55"/>
      <c r="AS50" s="63"/>
      <c r="AT50" s="55"/>
      <c r="AU50" s="63"/>
      <c r="AV50" s="55"/>
      <c r="AW50" s="63"/>
      <c r="AX50" s="55"/>
      <c r="AY50" s="63"/>
      <c r="AZ50" s="55"/>
      <c r="BA50" s="63"/>
      <c r="BB50" s="55"/>
      <c r="BC50" s="63"/>
      <c r="BD50" s="55"/>
      <c r="BE50" s="55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</row>
    <row r="51" spans="2:68" x14ac:dyDescent="0.2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55"/>
      <c r="Y51" s="63"/>
      <c r="Z51" s="55"/>
      <c r="AA51" s="63"/>
      <c r="AB51" s="55"/>
      <c r="AC51" s="63"/>
      <c r="AD51" s="55"/>
      <c r="AE51" s="63"/>
      <c r="AF51" s="55"/>
      <c r="AG51" s="63"/>
      <c r="AH51" s="55"/>
      <c r="AI51" s="63"/>
      <c r="AJ51" s="55"/>
      <c r="AK51" s="63"/>
      <c r="AL51" s="55"/>
      <c r="AM51" s="63"/>
      <c r="AN51" s="55"/>
      <c r="AO51" s="63"/>
      <c r="AP51" s="55"/>
      <c r="AQ51" s="63"/>
      <c r="AR51" s="55"/>
      <c r="AS51" s="63"/>
      <c r="AT51" s="55"/>
      <c r="AU51" s="63"/>
      <c r="AV51" s="55"/>
      <c r="AW51" s="63"/>
      <c r="AX51" s="55"/>
      <c r="AY51" s="63"/>
      <c r="AZ51" s="55"/>
      <c r="BA51" s="63"/>
      <c r="BB51" s="55"/>
      <c r="BC51" s="63"/>
      <c r="BD51" s="55"/>
      <c r="BE51" s="55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</row>
    <row r="52" spans="2:68" x14ac:dyDescent="0.25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55"/>
      <c r="Y52" s="63"/>
      <c r="Z52" s="55"/>
      <c r="AA52" s="63"/>
      <c r="AB52" s="55"/>
      <c r="AC52" s="63"/>
      <c r="AD52" s="55"/>
      <c r="AE52" s="63"/>
      <c r="AF52" s="55"/>
      <c r="AG52" s="63"/>
      <c r="AH52" s="55"/>
      <c r="AI52" s="63"/>
      <c r="AJ52" s="55"/>
      <c r="AK52" s="63"/>
      <c r="AL52" s="55"/>
      <c r="AM52" s="63"/>
      <c r="AN52" s="55"/>
      <c r="AO52" s="63"/>
      <c r="AP52" s="55"/>
      <c r="AQ52" s="63"/>
      <c r="AR52" s="55"/>
      <c r="AS52" s="63"/>
      <c r="AT52" s="55"/>
      <c r="AU52" s="63"/>
      <c r="AV52" s="55"/>
      <c r="AW52" s="63"/>
      <c r="AX52" s="55"/>
      <c r="AY52" s="63"/>
      <c r="AZ52" s="55"/>
      <c r="BA52" s="63"/>
      <c r="BB52" s="55"/>
      <c r="BC52" s="63"/>
      <c r="BD52" s="55"/>
      <c r="BE52" s="55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</row>
  </sheetData>
  <sortState xmlns:xlrd2="http://schemas.microsoft.com/office/spreadsheetml/2017/richdata2" ref="Q32:R39">
    <sortCondition ref="Q32:Q39"/>
  </sortState>
  <mergeCells count="145">
    <mergeCell ref="AA39:AA40"/>
    <mergeCell ref="BK41:BK42"/>
    <mergeCell ref="K41:K42"/>
    <mergeCell ref="Q39:Q40"/>
    <mergeCell ref="R39:R40"/>
    <mergeCell ref="A39:A41"/>
    <mergeCell ref="B39:B41"/>
    <mergeCell ref="C39:C41"/>
    <mergeCell ref="D39:D41"/>
    <mergeCell ref="S39:S40"/>
    <mergeCell ref="T39:T40"/>
    <mergeCell ref="U39:U40"/>
    <mergeCell ref="V39:V40"/>
    <mergeCell ref="W39:W40"/>
    <mergeCell ref="X39:X40"/>
    <mergeCell ref="Y39:Y40"/>
    <mergeCell ref="Z39:Z40"/>
    <mergeCell ref="BF41:BF42"/>
    <mergeCell ref="BG41:BG42"/>
    <mergeCell ref="BH41:BH42"/>
    <mergeCell ref="BI41:BI42"/>
    <mergeCell ref="BJ41:BJ42"/>
    <mergeCell ref="BA41:BA42"/>
    <mergeCell ref="BB41:BB42"/>
    <mergeCell ref="BC41:BC42"/>
    <mergeCell ref="BD41:BD42"/>
    <mergeCell ref="BE41:BE42"/>
    <mergeCell ref="AV41:AV42"/>
    <mergeCell ref="AW41:AW42"/>
    <mergeCell ref="AX41:AX42"/>
    <mergeCell ref="AY41:AY42"/>
    <mergeCell ref="AZ41:AZ42"/>
    <mergeCell ref="AQ41:AQ42"/>
    <mergeCell ref="AR41:AR42"/>
    <mergeCell ref="AS41:AS42"/>
    <mergeCell ref="AT41:AT42"/>
    <mergeCell ref="AU41:AU42"/>
    <mergeCell ref="AL41:AL42"/>
    <mergeCell ref="AM41:AM42"/>
    <mergeCell ref="AN41:AN42"/>
    <mergeCell ref="AO41:AO42"/>
    <mergeCell ref="AP41:AP42"/>
    <mergeCell ref="AG41:AG42"/>
    <mergeCell ref="AH41:AH42"/>
    <mergeCell ref="AI41:AI42"/>
    <mergeCell ref="AJ41:AJ42"/>
    <mergeCell ref="AK41:AK42"/>
    <mergeCell ref="AB41:AB42"/>
    <mergeCell ref="AC41:AC42"/>
    <mergeCell ref="AD41:AD42"/>
    <mergeCell ref="AE41:AE42"/>
    <mergeCell ref="AF41:AF42"/>
    <mergeCell ref="R41:R42"/>
    <mergeCell ref="X41:X42"/>
    <mergeCell ref="Y41:Y42"/>
    <mergeCell ref="Z41:Z42"/>
    <mergeCell ref="AA41:AA42"/>
    <mergeCell ref="Q41:Q42"/>
    <mergeCell ref="P41:P42"/>
    <mergeCell ref="O41:O42"/>
    <mergeCell ref="N41:N42"/>
    <mergeCell ref="M41:M42"/>
    <mergeCell ref="P32:P39"/>
    <mergeCell ref="K32:K39"/>
    <mergeCell ref="L32:L39"/>
    <mergeCell ref="M32:M39"/>
    <mergeCell ref="N32:N39"/>
    <mergeCell ref="O32:O39"/>
    <mergeCell ref="B9:U9"/>
    <mergeCell ref="B10:U10"/>
    <mergeCell ref="B11:U11"/>
    <mergeCell ref="B12:U12"/>
    <mergeCell ref="B13:U13"/>
    <mergeCell ref="P28:P29"/>
    <mergeCell ref="V28:V29"/>
    <mergeCell ref="W28:W29"/>
    <mergeCell ref="K30:K31"/>
    <mergeCell ref="L30:L31"/>
    <mergeCell ref="M30:M31"/>
    <mergeCell ref="N30:N31"/>
    <mergeCell ref="O30:O31"/>
    <mergeCell ref="P30:P31"/>
    <mergeCell ref="K28:K29"/>
    <mergeCell ref="L28:L29"/>
    <mergeCell ref="M28:M29"/>
    <mergeCell ref="N28:N29"/>
    <mergeCell ref="O28:O29"/>
    <mergeCell ref="K23:BE23"/>
    <mergeCell ref="AJ24:AK25"/>
    <mergeCell ref="P24:P26"/>
    <mergeCell ref="Q24:Q26"/>
    <mergeCell ref="L24:L26"/>
    <mergeCell ref="B14:U14"/>
    <mergeCell ref="B15:U15"/>
    <mergeCell ref="C16:U16"/>
    <mergeCell ref="C17:U17"/>
    <mergeCell ref="C18:U18"/>
    <mergeCell ref="A25:A26"/>
    <mergeCell ref="K24:K26"/>
    <mergeCell ref="F23:J24"/>
    <mergeCell ref="F25:F26"/>
    <mergeCell ref="G25:G26"/>
    <mergeCell ref="H25:H26"/>
    <mergeCell ref="I25:I26"/>
    <mergeCell ref="J25:J26"/>
    <mergeCell ref="BF23:BK24"/>
    <mergeCell ref="BF25:BG25"/>
    <mergeCell ref="BH25:BI25"/>
    <mergeCell ref="BJ25:BK25"/>
    <mergeCell ref="Z24:AA25"/>
    <mergeCell ref="AB24:AC25"/>
    <mergeCell ref="AD24:AE25"/>
    <mergeCell ref="AF24:AG25"/>
    <mergeCell ref="AH24:AI25"/>
    <mergeCell ref="AZ24:BA25"/>
    <mergeCell ref="BB24:BC25"/>
    <mergeCell ref="BD24:BE25"/>
    <mergeCell ref="AP24:AQ25"/>
    <mergeCell ref="AV24:AW25"/>
    <mergeCell ref="AX24:AY25"/>
    <mergeCell ref="AT24:AU25"/>
    <mergeCell ref="A6:K7"/>
    <mergeCell ref="AR24:AS25"/>
    <mergeCell ref="W24:W26"/>
    <mergeCell ref="X24:Y25"/>
    <mergeCell ref="V24:V26"/>
    <mergeCell ref="M24:M26"/>
    <mergeCell ref="AL24:AM25"/>
    <mergeCell ref="AN24:AO25"/>
    <mergeCell ref="C22:U22"/>
    <mergeCell ref="A18:A22"/>
    <mergeCell ref="S24:S26"/>
    <mergeCell ref="T24:T26"/>
    <mergeCell ref="U24:U26"/>
    <mergeCell ref="R24:R26"/>
    <mergeCell ref="N24:N26"/>
    <mergeCell ref="O24:O26"/>
    <mergeCell ref="C19:U19"/>
    <mergeCell ref="C20:U20"/>
    <mergeCell ref="C21:U21"/>
    <mergeCell ref="A23:E24"/>
    <mergeCell ref="B25:B26"/>
    <mergeCell ref="C25:C26"/>
    <mergeCell ref="D25:D26"/>
    <mergeCell ref="E25:E26"/>
  </mergeCells>
  <phoneticPr fontId="18" type="noConversion"/>
  <dataValidations count="5">
    <dataValidation type="list" allowBlank="1" showErrorMessage="1" sqref="C16" xr:uid="{00000000-0002-0000-0000-000000000000}">
      <formula1>objetivosvp</formula1>
    </dataValidation>
    <dataValidation type="list" allowBlank="1" showErrorMessage="1" sqref="C22" xr:uid="{00000000-0002-0000-0000-000001000000}">
      <formula1>resultadoss2</formula1>
    </dataValidation>
    <dataValidation type="list" allowBlank="1" showErrorMessage="1" sqref="C17" xr:uid="{00000000-0002-0000-0000-000002000000}">
      <formula1>metavp</formula1>
    </dataValidation>
    <dataValidation type="list" allowBlank="1" showErrorMessage="1" sqref="C21" xr:uid="{00000000-0002-0000-0000-000003000000}">
      <formula1>resultadoss1</formula1>
    </dataValidation>
    <dataValidation type="list" allowBlank="1" showErrorMessage="1" sqref="C18" xr:uid="{00000000-0002-0000-0000-000004000000}">
      <formula1>objetivopeg</formula1>
    </dataValidation>
  </dataValidations>
  <pageMargins left="0.7" right="0.7" top="0.75" bottom="0.75" header="0.3" footer="0.3"/>
  <pageSetup paperSize="9" orientation="landscape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A1ADB2-3983-4A3C-A317-0B79B000C2A7}">
  <dimension ref="A1:BV165"/>
  <sheetViews>
    <sheetView tabSelected="1" topLeftCell="P13" zoomScale="70" zoomScaleNormal="70" workbookViewId="0">
      <selection activeCell="AG27" sqref="AG27"/>
    </sheetView>
  </sheetViews>
  <sheetFormatPr baseColWidth="10" defaultColWidth="11.5703125" defaultRowHeight="15" x14ac:dyDescent="0.25"/>
  <cols>
    <col min="1" max="1" width="23" customWidth="1"/>
    <col min="2" max="2" width="27.28515625" customWidth="1"/>
    <col min="3" max="3" width="22.7109375" customWidth="1"/>
    <col min="4" max="4" width="25.140625" customWidth="1"/>
    <col min="5" max="6" width="26.42578125" customWidth="1"/>
    <col min="7" max="7" width="25.28515625" style="60" customWidth="1"/>
    <col min="8" max="11" width="12.140625" customWidth="1"/>
    <col min="12" max="12" width="17.7109375" customWidth="1"/>
    <col min="13" max="13" width="6.42578125" customWidth="1"/>
    <col min="14" max="14" width="44" customWidth="1"/>
    <col min="15" max="15" width="12.5703125" customWidth="1"/>
    <col min="16" max="16" width="18.5703125" bestFit="1" customWidth="1"/>
    <col min="17" max="17" width="12" bestFit="1" customWidth="1"/>
    <col min="18" max="18" width="15.5703125" customWidth="1"/>
    <col min="19" max="19" width="14.42578125" customWidth="1"/>
    <col min="20" max="20" width="18.42578125" style="130" customWidth="1"/>
    <col min="21" max="21" width="15.140625" customWidth="1"/>
    <col min="22" max="22" width="15.28515625" bestFit="1" customWidth="1"/>
    <col min="23" max="23" width="20.5703125" customWidth="1"/>
    <col min="24" max="24" width="18.28515625" bestFit="1" customWidth="1"/>
    <col min="25" max="25" width="19.5703125" bestFit="1" customWidth="1"/>
    <col min="26" max="30" width="7.28515625" customWidth="1"/>
    <col min="31" max="31" width="9.7109375" customWidth="1"/>
    <col min="32" max="32" width="7.28515625" customWidth="1"/>
    <col min="33" max="33" width="8.85546875" customWidth="1"/>
    <col min="34" max="34" width="7.28515625" customWidth="1"/>
    <col min="35" max="35" width="10" customWidth="1"/>
    <col min="36" max="36" width="7.28515625" customWidth="1"/>
    <col min="37" max="37" width="10" customWidth="1"/>
    <col min="38" max="40" width="7.28515625" customWidth="1"/>
    <col min="41" max="41" width="9.7109375" customWidth="1"/>
    <col min="42" max="42" width="7.28515625" customWidth="1"/>
    <col min="43" max="43" width="13.42578125" customWidth="1"/>
    <col min="44" max="46" width="7.28515625" customWidth="1"/>
    <col min="47" max="47" width="9.28515625" customWidth="1"/>
    <col min="48" max="48" width="7.28515625" customWidth="1"/>
    <col min="49" max="49" width="10.7109375" customWidth="1"/>
    <col min="50" max="53" width="7.28515625" customWidth="1"/>
    <col min="54" max="55" width="6.7109375" customWidth="1"/>
    <col min="56" max="57" width="7.28515625" customWidth="1"/>
    <col min="58" max="58" width="11.5703125" customWidth="1"/>
    <col min="59" max="59" width="14.42578125" customWidth="1"/>
    <col min="60" max="65" width="11.5703125" customWidth="1"/>
  </cols>
  <sheetData>
    <row r="1" spans="1:74" x14ac:dyDescent="0.25">
      <c r="B1" s="31"/>
      <c r="C1" s="31"/>
      <c r="D1" s="31"/>
      <c r="E1" s="31"/>
      <c r="F1" s="31"/>
      <c r="G1" s="127"/>
      <c r="H1" s="31"/>
      <c r="I1" s="31"/>
      <c r="J1" s="31"/>
      <c r="K1" s="31"/>
      <c r="L1" s="31"/>
      <c r="M1" s="31"/>
      <c r="N1" s="1"/>
      <c r="O1" s="1"/>
      <c r="P1" s="1"/>
      <c r="Q1" s="1"/>
      <c r="R1" s="1"/>
      <c r="S1" s="1"/>
      <c r="T1" s="128"/>
      <c r="U1" s="1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</row>
    <row r="2" spans="1:74" x14ac:dyDescent="0.25">
      <c r="B2" s="31"/>
      <c r="C2" s="32"/>
      <c r="D2" s="32"/>
      <c r="E2" s="32"/>
      <c r="F2" s="32"/>
      <c r="G2" s="125"/>
      <c r="H2" s="32"/>
      <c r="I2" s="32"/>
      <c r="J2" s="32"/>
      <c r="K2" s="32"/>
      <c r="L2" s="32"/>
      <c r="M2" s="32"/>
      <c r="N2" s="2"/>
      <c r="O2" s="2"/>
      <c r="P2" s="2"/>
      <c r="Q2" s="2"/>
      <c r="R2" s="2"/>
      <c r="S2" s="2"/>
      <c r="T2" s="129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</row>
    <row r="3" spans="1:74" x14ac:dyDescent="0.25">
      <c r="B3" s="31"/>
      <c r="C3" s="32"/>
      <c r="D3" s="32"/>
      <c r="E3" s="32"/>
      <c r="F3" s="32"/>
      <c r="G3" s="125"/>
      <c r="H3" s="32"/>
      <c r="I3" s="32"/>
      <c r="J3" s="32"/>
      <c r="K3" s="32"/>
      <c r="L3" s="32"/>
      <c r="M3" s="32"/>
      <c r="N3" s="2"/>
      <c r="O3" s="2"/>
      <c r="P3" s="2"/>
      <c r="Q3" s="2"/>
      <c r="R3" s="2"/>
      <c r="S3" s="2"/>
      <c r="T3" s="129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</row>
    <row r="4" spans="1:74" ht="18" x14ac:dyDescent="0.25">
      <c r="B4" s="31"/>
      <c r="C4" s="31"/>
      <c r="D4" s="33"/>
      <c r="E4" s="33"/>
      <c r="F4" s="33"/>
      <c r="G4" s="126"/>
      <c r="H4" s="33"/>
      <c r="I4" s="33"/>
      <c r="J4" s="33"/>
      <c r="K4" s="33"/>
      <c r="L4" s="33"/>
      <c r="M4" s="33"/>
      <c r="N4" s="3"/>
      <c r="O4" s="244" t="s">
        <v>141</v>
      </c>
      <c r="P4" s="244"/>
      <c r="Q4" s="244"/>
      <c r="R4" s="244"/>
      <c r="S4" s="244"/>
      <c r="T4" s="244"/>
      <c r="U4" s="244"/>
      <c r="V4" s="244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</row>
    <row r="5" spans="1:74" ht="18" x14ac:dyDescent="0.25">
      <c r="B5" s="31"/>
      <c r="C5" s="31"/>
      <c r="D5" s="33"/>
      <c r="E5" s="33"/>
      <c r="F5" s="33"/>
      <c r="G5" s="126"/>
      <c r="H5" s="33"/>
      <c r="I5" s="33"/>
      <c r="J5" s="33"/>
      <c r="K5" s="33"/>
      <c r="L5" s="33"/>
      <c r="M5" s="33"/>
      <c r="N5" s="3"/>
      <c r="O5" s="3"/>
      <c r="P5" s="3"/>
      <c r="Q5" s="3"/>
      <c r="R5" s="3"/>
      <c r="S5" s="3" t="s">
        <v>122</v>
      </c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</row>
    <row r="6" spans="1:74" x14ac:dyDescent="0.25">
      <c r="B6" s="141" t="s">
        <v>74</v>
      </c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2"/>
      <c r="O6" s="2"/>
      <c r="P6" s="2"/>
      <c r="Q6" s="2"/>
      <c r="R6" s="2"/>
      <c r="S6" s="2"/>
      <c r="T6" s="129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</row>
    <row r="7" spans="1:74" ht="33.75" customHeight="1" x14ac:dyDescent="0.25">
      <c r="B7" s="141"/>
      <c r="C7" s="141"/>
      <c r="D7" s="141"/>
      <c r="E7" s="141"/>
      <c r="F7" s="141"/>
      <c r="G7" s="141"/>
      <c r="H7" s="141"/>
      <c r="I7" s="141"/>
      <c r="J7" s="141"/>
      <c r="K7" s="141"/>
      <c r="L7" s="141"/>
      <c r="M7" s="141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</row>
    <row r="8" spans="1:74" ht="9" customHeight="1" x14ac:dyDescent="0.25">
      <c r="B8" s="31"/>
      <c r="C8" s="31"/>
      <c r="D8" s="31"/>
      <c r="E8" s="31"/>
      <c r="F8" s="31"/>
      <c r="G8" s="127"/>
      <c r="H8" s="31"/>
      <c r="I8" s="31"/>
      <c r="J8" s="31"/>
      <c r="K8" s="31"/>
      <c r="L8" s="31"/>
      <c r="M8" s="31"/>
      <c r="N8" s="16"/>
      <c r="O8" s="1"/>
      <c r="P8" s="1"/>
      <c r="Q8" s="1"/>
      <c r="R8" s="1"/>
      <c r="S8" s="1"/>
      <c r="T8" s="128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</row>
    <row r="9" spans="1:74" ht="15.75" x14ac:dyDescent="0.25">
      <c r="A9" s="236" t="s">
        <v>0</v>
      </c>
      <c r="B9" s="237"/>
      <c r="C9" s="157" t="s">
        <v>66</v>
      </c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  <c r="S9" s="157"/>
      <c r="T9" s="157"/>
      <c r="U9" s="157"/>
      <c r="V9" s="157"/>
      <c r="W9" s="15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7"/>
      <c r="BJ9" s="17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</row>
    <row r="10" spans="1:74" ht="15.75" x14ac:dyDescent="0.25">
      <c r="A10" s="238" t="s">
        <v>1</v>
      </c>
      <c r="B10" s="238"/>
      <c r="C10" s="157" t="s">
        <v>67</v>
      </c>
      <c r="D10" s="157"/>
      <c r="E10" s="157"/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</row>
    <row r="11" spans="1:74" ht="48" customHeight="1" x14ac:dyDescent="0.25">
      <c r="A11" s="239" t="s">
        <v>61</v>
      </c>
      <c r="B11" s="239"/>
      <c r="C11" s="170" t="s">
        <v>2</v>
      </c>
      <c r="D11" s="170"/>
      <c r="E11" s="170"/>
      <c r="F11" s="170"/>
      <c r="G11" s="170"/>
      <c r="H11" s="170"/>
      <c r="I11" s="170"/>
      <c r="J11" s="170"/>
      <c r="K11" s="170"/>
      <c r="L11" s="170"/>
      <c r="M11" s="170"/>
      <c r="N11" s="170"/>
      <c r="O11" s="170"/>
      <c r="P11" s="170"/>
      <c r="Q11" s="170"/>
      <c r="R11" s="170"/>
      <c r="S11" s="170"/>
      <c r="T11" s="170"/>
      <c r="U11" s="170"/>
      <c r="V11" s="170"/>
      <c r="W11" s="170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</row>
    <row r="12" spans="1:74" ht="46.5" customHeight="1" x14ac:dyDescent="0.25">
      <c r="A12" s="239" t="s">
        <v>3</v>
      </c>
      <c r="B12" s="239"/>
      <c r="C12" s="170" t="s">
        <v>4</v>
      </c>
      <c r="D12" s="170"/>
      <c r="E12" s="170"/>
      <c r="F12" s="170"/>
      <c r="G12" s="170"/>
      <c r="H12" s="170"/>
      <c r="I12" s="170"/>
      <c r="J12" s="170"/>
      <c r="K12" s="170"/>
      <c r="L12" s="170"/>
      <c r="M12" s="170"/>
      <c r="N12" s="170"/>
      <c r="O12" s="170"/>
      <c r="P12" s="170"/>
      <c r="Q12" s="170"/>
      <c r="R12" s="170"/>
      <c r="S12" s="170"/>
      <c r="T12" s="170"/>
      <c r="U12" s="170"/>
      <c r="V12" s="170"/>
      <c r="W12" s="170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</row>
    <row r="13" spans="1:74" ht="33" customHeight="1" x14ac:dyDescent="0.25">
      <c r="A13" s="238" t="s">
        <v>5</v>
      </c>
      <c r="B13" s="238"/>
      <c r="C13" s="170" t="s">
        <v>68</v>
      </c>
      <c r="D13" s="170"/>
      <c r="E13" s="170"/>
      <c r="F13" s="170"/>
      <c r="G13" s="170"/>
      <c r="H13" s="170"/>
      <c r="I13" s="170"/>
      <c r="J13" s="170"/>
      <c r="K13" s="170"/>
      <c r="L13" s="170"/>
      <c r="M13" s="170"/>
      <c r="N13" s="170"/>
      <c r="O13" s="170"/>
      <c r="P13" s="170"/>
      <c r="Q13" s="170"/>
      <c r="R13" s="170"/>
      <c r="S13" s="170"/>
      <c r="T13" s="170"/>
      <c r="U13" s="170"/>
      <c r="V13" s="170"/>
      <c r="W13" s="170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  <c r="BA13" s="18"/>
      <c r="BB13" s="18"/>
      <c r="BC13" s="18"/>
      <c r="BD13" s="18"/>
      <c r="BE13" s="18"/>
      <c r="BF13" s="18"/>
      <c r="BG13" s="18"/>
      <c r="BH13" s="18"/>
      <c r="BI13" s="18"/>
      <c r="BJ13" s="18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</row>
    <row r="14" spans="1:74" ht="31.5" customHeight="1" x14ac:dyDescent="0.25">
      <c r="A14" s="231" t="s">
        <v>62</v>
      </c>
      <c r="B14" s="231"/>
      <c r="C14" s="170" t="s">
        <v>69</v>
      </c>
      <c r="D14" s="170"/>
      <c r="E14" s="170"/>
      <c r="F14" s="170"/>
      <c r="G14" s="170"/>
      <c r="H14" s="170"/>
      <c r="I14" s="170"/>
      <c r="J14" s="170"/>
      <c r="K14" s="170"/>
      <c r="L14" s="170"/>
      <c r="M14" s="170"/>
      <c r="N14" s="170"/>
      <c r="O14" s="170"/>
      <c r="P14" s="170"/>
      <c r="Q14" s="170"/>
      <c r="R14" s="170"/>
      <c r="S14" s="170"/>
      <c r="T14" s="170"/>
      <c r="U14" s="170"/>
      <c r="V14" s="170"/>
      <c r="W14" s="170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</row>
    <row r="15" spans="1:74" ht="31.5" customHeight="1" x14ac:dyDescent="0.25">
      <c r="A15" s="231" t="s">
        <v>6</v>
      </c>
      <c r="B15" s="231"/>
      <c r="C15" s="171" t="s">
        <v>63</v>
      </c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172"/>
      <c r="P15" s="172"/>
      <c r="Q15" s="172"/>
      <c r="R15" s="172"/>
      <c r="S15" s="172"/>
      <c r="T15" s="172"/>
      <c r="U15" s="172"/>
      <c r="V15" s="172"/>
      <c r="W15" s="173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  <c r="BI15" s="20"/>
      <c r="BJ15" s="20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</row>
    <row r="16" spans="1:74" ht="31.5" customHeight="1" x14ac:dyDescent="0.25">
      <c r="A16" s="232" t="s">
        <v>64</v>
      </c>
      <c r="B16" s="233"/>
      <c r="C16" s="28" t="s">
        <v>7</v>
      </c>
      <c r="D16" s="170" t="s">
        <v>70</v>
      </c>
      <c r="E16" s="170"/>
      <c r="F16" s="170"/>
      <c r="G16" s="170"/>
      <c r="H16" s="170"/>
      <c r="I16" s="170"/>
      <c r="J16" s="170"/>
      <c r="K16" s="170"/>
      <c r="L16" s="170"/>
      <c r="M16" s="170"/>
      <c r="N16" s="170"/>
      <c r="O16" s="170"/>
      <c r="P16" s="170"/>
      <c r="Q16" s="170"/>
      <c r="R16" s="170"/>
      <c r="S16" s="170"/>
      <c r="T16" s="170"/>
      <c r="U16" s="170"/>
      <c r="V16" s="170"/>
      <c r="W16" s="170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  <c r="BE16" s="21"/>
      <c r="BF16" s="21"/>
      <c r="BG16" s="21"/>
      <c r="BH16" s="21"/>
      <c r="BI16" s="21"/>
      <c r="BJ16" s="2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</row>
    <row r="17" spans="1:74" ht="15.75" x14ac:dyDescent="0.25">
      <c r="A17" s="234"/>
      <c r="B17" s="235"/>
      <c r="C17" s="28" t="s">
        <v>8</v>
      </c>
      <c r="D17" s="157" t="s">
        <v>71</v>
      </c>
      <c r="E17" s="157"/>
      <c r="F17" s="157"/>
      <c r="G17" s="157"/>
      <c r="H17" s="157"/>
      <c r="I17" s="157"/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57"/>
      <c r="W17" s="157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1"/>
      <c r="BG17" s="21"/>
      <c r="BH17" s="21"/>
      <c r="BI17" s="21"/>
      <c r="BJ17" s="2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</row>
    <row r="18" spans="1:74" ht="47.25" customHeight="1" x14ac:dyDescent="0.25">
      <c r="A18" s="231" t="s">
        <v>65</v>
      </c>
      <c r="B18" s="231"/>
      <c r="C18" s="110" t="s">
        <v>9</v>
      </c>
      <c r="D18" s="157" t="s">
        <v>10</v>
      </c>
      <c r="E18" s="157"/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21"/>
      <c r="BF18" s="21"/>
      <c r="BG18" s="21"/>
      <c r="BH18" s="21"/>
      <c r="BI18" s="21"/>
      <c r="BJ18" s="2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</row>
    <row r="19" spans="1:74" ht="15.75" x14ac:dyDescent="0.25">
      <c r="A19" s="231"/>
      <c r="B19" s="231"/>
      <c r="C19" s="110" t="s">
        <v>11</v>
      </c>
      <c r="D19" s="157" t="s">
        <v>72</v>
      </c>
      <c r="E19" s="157"/>
      <c r="F19" s="157"/>
      <c r="G19" s="157"/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</row>
    <row r="20" spans="1:74" ht="15.75" customHeight="1" x14ac:dyDescent="0.25">
      <c r="A20" s="231"/>
      <c r="B20" s="231"/>
      <c r="C20" s="111" t="s">
        <v>7</v>
      </c>
      <c r="D20" s="158" t="s">
        <v>12</v>
      </c>
      <c r="E20" s="158"/>
      <c r="F20" s="158"/>
      <c r="G20" s="158"/>
      <c r="H20" s="158"/>
      <c r="I20" s="158"/>
      <c r="J20" s="158"/>
      <c r="K20" s="158"/>
      <c r="L20" s="158"/>
      <c r="M20" s="158"/>
      <c r="N20" s="158"/>
      <c r="O20" s="158"/>
      <c r="P20" s="158"/>
      <c r="Q20" s="158"/>
      <c r="R20" s="158"/>
      <c r="S20" s="158"/>
      <c r="T20" s="158"/>
      <c r="U20" s="158"/>
      <c r="V20" s="158"/>
      <c r="W20" s="158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</row>
    <row r="21" spans="1:74" ht="15.75" customHeight="1" x14ac:dyDescent="0.25">
      <c r="A21" s="231"/>
      <c r="B21" s="231"/>
      <c r="C21" s="111" t="s">
        <v>13</v>
      </c>
      <c r="D21" s="158" t="s">
        <v>14</v>
      </c>
      <c r="E21" s="158"/>
      <c r="F21" s="158"/>
      <c r="G21" s="158"/>
      <c r="H21" s="158"/>
      <c r="I21" s="158"/>
      <c r="J21" s="158"/>
      <c r="K21" s="158"/>
      <c r="L21" s="158"/>
      <c r="M21" s="158"/>
      <c r="N21" s="158"/>
      <c r="O21" s="158"/>
      <c r="P21" s="158"/>
      <c r="Q21" s="158"/>
      <c r="R21" s="158"/>
      <c r="S21" s="158"/>
      <c r="T21" s="158"/>
      <c r="U21" s="158"/>
      <c r="V21" s="158"/>
      <c r="W21" s="158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</row>
    <row r="22" spans="1:74" ht="15.75" x14ac:dyDescent="0.25">
      <c r="A22" s="231"/>
      <c r="B22" s="231"/>
      <c r="C22" s="111" t="s">
        <v>15</v>
      </c>
      <c r="D22" s="152" t="s">
        <v>73</v>
      </c>
      <c r="E22" s="152"/>
      <c r="F22" s="152"/>
      <c r="G22" s="152"/>
      <c r="H22" s="152"/>
      <c r="I22" s="152"/>
      <c r="J22" s="152"/>
      <c r="K22" s="152"/>
      <c r="L22" s="152"/>
      <c r="M22" s="152"/>
      <c r="N22" s="152"/>
      <c r="O22" s="152"/>
      <c r="P22" s="152"/>
      <c r="Q22" s="152"/>
      <c r="R22" s="152"/>
      <c r="S22" s="152"/>
      <c r="T22" s="152"/>
      <c r="U22" s="152"/>
      <c r="V22" s="152"/>
      <c r="W22" s="152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</row>
    <row r="23" spans="1:74" ht="26.25" customHeight="1" x14ac:dyDescent="0.25">
      <c r="A23" s="240" t="s">
        <v>54</v>
      </c>
      <c r="B23" s="240"/>
      <c r="C23" s="240"/>
      <c r="D23" s="240"/>
      <c r="E23" s="240"/>
      <c r="F23" s="240"/>
      <c r="G23" s="240"/>
      <c r="H23" s="177" t="s">
        <v>58</v>
      </c>
      <c r="I23" s="178"/>
      <c r="J23" s="178"/>
      <c r="K23" s="178"/>
      <c r="L23" s="178"/>
      <c r="M23" s="188" t="s">
        <v>59</v>
      </c>
      <c r="N23" s="188"/>
      <c r="O23" s="188"/>
      <c r="P23" s="188"/>
      <c r="Q23" s="188"/>
      <c r="R23" s="188"/>
      <c r="S23" s="188"/>
      <c r="T23" s="188"/>
      <c r="U23" s="188"/>
      <c r="V23" s="188"/>
      <c r="W23" s="188"/>
      <c r="X23" s="188"/>
      <c r="Y23" s="188"/>
      <c r="Z23" s="188"/>
      <c r="AA23" s="188"/>
      <c r="AB23" s="188"/>
      <c r="AC23" s="188"/>
      <c r="AD23" s="188"/>
      <c r="AE23" s="188"/>
      <c r="AF23" s="188"/>
      <c r="AG23" s="188"/>
      <c r="AH23" s="188"/>
      <c r="AI23" s="188"/>
      <c r="AJ23" s="188"/>
      <c r="AK23" s="188"/>
      <c r="AL23" s="188"/>
      <c r="AM23" s="188"/>
      <c r="AN23" s="188"/>
      <c r="AO23" s="188"/>
      <c r="AP23" s="188"/>
      <c r="AQ23" s="188"/>
      <c r="AR23" s="188"/>
      <c r="AS23" s="188"/>
      <c r="AT23" s="188"/>
      <c r="AU23" s="188"/>
      <c r="AV23" s="188"/>
      <c r="AW23" s="188"/>
      <c r="AX23" s="188"/>
      <c r="AY23" s="188"/>
      <c r="AZ23" s="188"/>
      <c r="BA23" s="188"/>
      <c r="BB23" s="188"/>
      <c r="BC23" s="188"/>
      <c r="BD23" s="188"/>
      <c r="BE23" s="188"/>
      <c r="BF23" s="188"/>
      <c r="BG23" s="188"/>
      <c r="BH23" s="165" t="s">
        <v>60</v>
      </c>
      <c r="BI23" s="165"/>
      <c r="BJ23" s="165"/>
      <c r="BK23" s="165"/>
      <c r="BL23" s="165"/>
      <c r="BM23" s="165"/>
      <c r="BN23" s="1"/>
      <c r="BO23" s="1"/>
      <c r="BP23" s="1"/>
      <c r="BQ23" s="1"/>
      <c r="BR23" s="1"/>
      <c r="BS23" s="1"/>
      <c r="BT23" s="1"/>
      <c r="BU23" s="1"/>
      <c r="BV23" s="1"/>
    </row>
    <row r="24" spans="1:74" ht="30" customHeight="1" x14ac:dyDescent="0.25">
      <c r="A24" s="240"/>
      <c r="B24" s="240"/>
      <c r="C24" s="240"/>
      <c r="D24" s="240"/>
      <c r="E24" s="240"/>
      <c r="F24" s="240"/>
      <c r="G24" s="240"/>
      <c r="H24" s="179"/>
      <c r="I24" s="180"/>
      <c r="J24" s="180"/>
      <c r="K24" s="180"/>
      <c r="L24" s="180"/>
      <c r="M24" s="174" t="s">
        <v>16</v>
      </c>
      <c r="N24" s="146" t="s">
        <v>53</v>
      </c>
      <c r="O24" s="146" t="s">
        <v>17</v>
      </c>
      <c r="P24" s="146" t="s">
        <v>57</v>
      </c>
      <c r="Q24" s="146" t="s">
        <v>18</v>
      </c>
      <c r="R24" s="146" t="s">
        <v>19</v>
      </c>
      <c r="S24" s="156" t="s">
        <v>20</v>
      </c>
      <c r="T24" s="156" t="s">
        <v>21</v>
      </c>
      <c r="U24" s="156" t="s">
        <v>116</v>
      </c>
      <c r="V24" s="156" t="s">
        <v>117</v>
      </c>
      <c r="W24" s="156" t="s">
        <v>118</v>
      </c>
      <c r="X24" s="146" t="s">
        <v>119</v>
      </c>
      <c r="Y24" s="146" t="s">
        <v>120</v>
      </c>
      <c r="Z24" s="147" t="s">
        <v>27</v>
      </c>
      <c r="AA24" s="143"/>
      <c r="AB24" s="142" t="s">
        <v>28</v>
      </c>
      <c r="AC24" s="143"/>
      <c r="AD24" s="142" t="s">
        <v>29</v>
      </c>
      <c r="AE24" s="143"/>
      <c r="AF24" s="148" t="s">
        <v>30</v>
      </c>
      <c r="AG24" s="149"/>
      <c r="AH24" s="142" t="s">
        <v>31</v>
      </c>
      <c r="AI24" s="143"/>
      <c r="AJ24" s="142" t="s">
        <v>32</v>
      </c>
      <c r="AK24" s="143"/>
      <c r="AL24" s="142" t="s">
        <v>33</v>
      </c>
      <c r="AM24" s="143"/>
      <c r="AN24" s="148" t="s">
        <v>34</v>
      </c>
      <c r="AO24" s="149"/>
      <c r="AP24" s="142" t="s">
        <v>35</v>
      </c>
      <c r="AQ24" s="143"/>
      <c r="AR24" s="142" t="s">
        <v>36</v>
      </c>
      <c r="AS24" s="143"/>
      <c r="AT24" s="142" t="s">
        <v>37</v>
      </c>
      <c r="AU24" s="143"/>
      <c r="AV24" s="148" t="s">
        <v>38</v>
      </c>
      <c r="AW24" s="149"/>
      <c r="AX24" s="142" t="s">
        <v>39</v>
      </c>
      <c r="AY24" s="143"/>
      <c r="AZ24" s="142" t="s">
        <v>40</v>
      </c>
      <c r="BA24" s="143"/>
      <c r="BB24" s="142" t="s">
        <v>41</v>
      </c>
      <c r="BC24" s="143"/>
      <c r="BD24" s="148" t="s">
        <v>42</v>
      </c>
      <c r="BE24" s="149"/>
      <c r="BF24" s="168" t="s">
        <v>121</v>
      </c>
      <c r="BG24" s="169"/>
      <c r="BH24" s="165"/>
      <c r="BI24" s="165"/>
      <c r="BJ24" s="165"/>
      <c r="BK24" s="165"/>
      <c r="BL24" s="165"/>
      <c r="BM24" s="165"/>
      <c r="BN24" s="1"/>
      <c r="BO24" s="1"/>
      <c r="BP24" s="1"/>
      <c r="BQ24" s="1"/>
      <c r="BR24" s="1"/>
      <c r="BS24" s="1"/>
      <c r="BT24" s="1"/>
      <c r="BU24" s="1"/>
      <c r="BV24" s="1"/>
    </row>
    <row r="25" spans="1:74" ht="33.6" customHeight="1" x14ac:dyDescent="0.25">
      <c r="A25" s="241" t="s">
        <v>156</v>
      </c>
      <c r="B25" s="241" t="s">
        <v>157</v>
      </c>
      <c r="C25" s="241" t="s">
        <v>158</v>
      </c>
      <c r="D25" s="241" t="s">
        <v>159</v>
      </c>
      <c r="E25" s="241" t="s">
        <v>160</v>
      </c>
      <c r="F25" s="241" t="s">
        <v>161</v>
      </c>
      <c r="G25" s="241" t="s">
        <v>162</v>
      </c>
      <c r="H25" s="181" t="s">
        <v>45</v>
      </c>
      <c r="I25" s="181" t="s">
        <v>46</v>
      </c>
      <c r="J25" s="181" t="s">
        <v>47</v>
      </c>
      <c r="K25" s="181" t="s">
        <v>48</v>
      </c>
      <c r="L25" s="181" t="s">
        <v>49</v>
      </c>
      <c r="M25" s="175"/>
      <c r="N25" s="146"/>
      <c r="O25" s="146"/>
      <c r="P25" s="146"/>
      <c r="Q25" s="146"/>
      <c r="R25" s="146"/>
      <c r="S25" s="156"/>
      <c r="T25" s="156"/>
      <c r="U25" s="156"/>
      <c r="V25" s="156"/>
      <c r="W25" s="156"/>
      <c r="X25" s="146"/>
      <c r="Y25" s="146"/>
      <c r="Z25" s="144"/>
      <c r="AA25" s="145"/>
      <c r="AB25" s="144"/>
      <c r="AC25" s="145"/>
      <c r="AD25" s="144"/>
      <c r="AE25" s="145"/>
      <c r="AF25" s="150"/>
      <c r="AG25" s="151"/>
      <c r="AH25" s="144"/>
      <c r="AI25" s="145"/>
      <c r="AJ25" s="144"/>
      <c r="AK25" s="145"/>
      <c r="AL25" s="144"/>
      <c r="AM25" s="145"/>
      <c r="AN25" s="150"/>
      <c r="AO25" s="151"/>
      <c r="AP25" s="144"/>
      <c r="AQ25" s="145"/>
      <c r="AR25" s="144"/>
      <c r="AS25" s="145"/>
      <c r="AT25" s="144"/>
      <c r="AU25" s="145"/>
      <c r="AV25" s="150"/>
      <c r="AW25" s="151"/>
      <c r="AX25" s="144"/>
      <c r="AY25" s="145"/>
      <c r="AZ25" s="144"/>
      <c r="BA25" s="145"/>
      <c r="BB25" s="144"/>
      <c r="BC25" s="145"/>
      <c r="BD25" s="150"/>
      <c r="BE25" s="151"/>
      <c r="BF25" s="144"/>
      <c r="BG25" s="145"/>
      <c r="BH25" s="166">
        <v>2024</v>
      </c>
      <c r="BI25" s="167"/>
      <c r="BJ25" s="166">
        <v>2025</v>
      </c>
      <c r="BK25" s="167"/>
      <c r="BL25" s="166">
        <v>2026</v>
      </c>
      <c r="BM25" s="167"/>
      <c r="BN25" s="1"/>
      <c r="BO25" s="1"/>
      <c r="BP25" s="1"/>
      <c r="BQ25" s="1"/>
      <c r="BR25" s="1"/>
      <c r="BS25" s="1"/>
      <c r="BT25" s="1"/>
      <c r="BU25" s="1"/>
      <c r="BV25" s="1"/>
    </row>
    <row r="26" spans="1:74" ht="30" customHeight="1" x14ac:dyDescent="0.25">
      <c r="A26" s="242"/>
      <c r="B26" s="242"/>
      <c r="C26" s="242"/>
      <c r="D26" s="242"/>
      <c r="E26" s="242"/>
      <c r="F26" s="242"/>
      <c r="G26" s="242"/>
      <c r="H26" s="181"/>
      <c r="I26" s="181"/>
      <c r="J26" s="181"/>
      <c r="K26" s="181"/>
      <c r="L26" s="181"/>
      <c r="M26" s="176"/>
      <c r="N26" s="146"/>
      <c r="O26" s="146"/>
      <c r="P26" s="146"/>
      <c r="Q26" s="146"/>
      <c r="R26" s="146"/>
      <c r="S26" s="156"/>
      <c r="T26" s="156"/>
      <c r="U26" s="156"/>
      <c r="V26" s="156"/>
      <c r="W26" s="156"/>
      <c r="X26" s="146"/>
      <c r="Y26" s="146"/>
      <c r="Z26" s="6" t="s">
        <v>50</v>
      </c>
      <c r="AA26" s="6" t="s">
        <v>51</v>
      </c>
      <c r="AB26" s="6" t="s">
        <v>50</v>
      </c>
      <c r="AC26" s="6" t="s">
        <v>51</v>
      </c>
      <c r="AD26" s="6" t="s">
        <v>50</v>
      </c>
      <c r="AE26" s="6" t="s">
        <v>51</v>
      </c>
      <c r="AF26" s="7" t="s">
        <v>50</v>
      </c>
      <c r="AG26" s="7" t="s">
        <v>51</v>
      </c>
      <c r="AH26" s="6" t="s">
        <v>50</v>
      </c>
      <c r="AI26" s="6" t="s">
        <v>51</v>
      </c>
      <c r="AJ26" s="6" t="s">
        <v>50</v>
      </c>
      <c r="AK26" s="6" t="s">
        <v>51</v>
      </c>
      <c r="AL26" s="6" t="s">
        <v>50</v>
      </c>
      <c r="AM26" s="6" t="s">
        <v>51</v>
      </c>
      <c r="AN26" s="7" t="s">
        <v>50</v>
      </c>
      <c r="AO26" s="7" t="s">
        <v>51</v>
      </c>
      <c r="AP26" s="6" t="s">
        <v>50</v>
      </c>
      <c r="AQ26" s="6" t="s">
        <v>51</v>
      </c>
      <c r="AR26" s="6" t="s">
        <v>50</v>
      </c>
      <c r="AS26" s="6" t="s">
        <v>51</v>
      </c>
      <c r="AT26" s="6" t="s">
        <v>50</v>
      </c>
      <c r="AU26" s="6" t="s">
        <v>51</v>
      </c>
      <c r="AV26" s="7" t="s">
        <v>50</v>
      </c>
      <c r="AW26" s="7" t="s">
        <v>51</v>
      </c>
      <c r="AX26" s="6" t="s">
        <v>50</v>
      </c>
      <c r="AY26" s="6" t="s">
        <v>51</v>
      </c>
      <c r="AZ26" s="6" t="s">
        <v>50</v>
      </c>
      <c r="BA26" s="6" t="s">
        <v>51</v>
      </c>
      <c r="BB26" s="6" t="s">
        <v>50</v>
      </c>
      <c r="BC26" s="6" t="s">
        <v>51</v>
      </c>
      <c r="BD26" s="7" t="s">
        <v>50</v>
      </c>
      <c r="BE26" s="7" t="s">
        <v>51</v>
      </c>
      <c r="BF26" s="15" t="s">
        <v>50</v>
      </c>
      <c r="BG26" s="15" t="s">
        <v>51</v>
      </c>
      <c r="BH26" s="7" t="s">
        <v>50</v>
      </c>
      <c r="BI26" s="22" t="s">
        <v>51</v>
      </c>
      <c r="BJ26" s="22" t="s">
        <v>50</v>
      </c>
      <c r="BK26" s="22" t="s">
        <v>51</v>
      </c>
      <c r="BL26" s="22" t="s">
        <v>50</v>
      </c>
      <c r="BM26" s="22" t="s">
        <v>51</v>
      </c>
      <c r="BN26" s="1"/>
      <c r="BO26" s="1"/>
      <c r="BP26" s="1"/>
      <c r="BQ26" s="1"/>
      <c r="BR26" s="1"/>
      <c r="BS26" s="1"/>
      <c r="BT26" s="1"/>
      <c r="BU26" s="1"/>
      <c r="BV26" s="1"/>
    </row>
    <row r="27" spans="1:74" ht="139.5" customHeight="1" x14ac:dyDescent="0.25">
      <c r="A27" s="112" t="s">
        <v>76</v>
      </c>
      <c r="B27" s="113" t="s">
        <v>151</v>
      </c>
      <c r="C27" s="112" t="s">
        <v>77</v>
      </c>
      <c r="D27" s="9" t="s">
        <v>78</v>
      </c>
      <c r="E27" s="9" t="s">
        <v>79</v>
      </c>
      <c r="F27" s="12">
        <v>15000</v>
      </c>
      <c r="G27" s="12" t="s">
        <v>122</v>
      </c>
      <c r="H27" s="10" t="s">
        <v>80</v>
      </c>
      <c r="I27" s="12">
        <v>157</v>
      </c>
      <c r="J27" s="12">
        <v>23</v>
      </c>
      <c r="K27" s="12">
        <v>0</v>
      </c>
      <c r="L27" s="10" t="s">
        <v>81</v>
      </c>
      <c r="M27" s="10" t="s">
        <v>153</v>
      </c>
      <c r="N27" s="11" t="s">
        <v>82</v>
      </c>
      <c r="O27" s="11">
        <v>1016</v>
      </c>
      <c r="P27" s="11" t="s">
        <v>83</v>
      </c>
      <c r="Q27" s="116">
        <v>15000</v>
      </c>
      <c r="R27" s="11" t="s">
        <v>84</v>
      </c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37"/>
      <c r="AG27" s="137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1"/>
      <c r="BE27" s="11"/>
      <c r="BF27" s="14"/>
      <c r="BG27" s="14"/>
      <c r="BH27" s="14"/>
      <c r="BI27" s="14"/>
      <c r="BJ27" s="14"/>
      <c r="BK27" s="14"/>
      <c r="BL27" s="14"/>
      <c r="BM27" s="14"/>
      <c r="BN27" s="1"/>
      <c r="BO27" s="1"/>
      <c r="BP27" s="1"/>
      <c r="BQ27" s="1"/>
      <c r="BR27" s="1"/>
      <c r="BS27" s="1"/>
      <c r="BT27" s="1"/>
      <c r="BU27" s="1"/>
      <c r="BV27" s="1"/>
    </row>
    <row r="28" spans="1:74" ht="108.75" customHeight="1" x14ac:dyDescent="0.25">
      <c r="A28" s="112" t="s">
        <v>76</v>
      </c>
      <c r="B28" s="113" t="s">
        <v>151</v>
      </c>
      <c r="C28" s="112" t="s">
        <v>77</v>
      </c>
      <c r="D28" s="9" t="s">
        <v>78</v>
      </c>
      <c r="E28" s="9" t="s">
        <v>79</v>
      </c>
      <c r="F28" s="12">
        <v>15000</v>
      </c>
      <c r="G28" s="12" t="s">
        <v>122</v>
      </c>
      <c r="H28" s="10" t="s">
        <v>80</v>
      </c>
      <c r="I28" s="11">
        <v>157</v>
      </c>
      <c r="J28" s="12">
        <v>23</v>
      </c>
      <c r="K28" s="12">
        <v>0</v>
      </c>
      <c r="L28" s="10" t="s">
        <v>81</v>
      </c>
      <c r="M28" s="140">
        <v>2</v>
      </c>
      <c r="N28" s="243" t="s">
        <v>128</v>
      </c>
      <c r="O28" s="243">
        <v>149</v>
      </c>
      <c r="P28" s="243" t="s">
        <v>123</v>
      </c>
      <c r="Q28" s="243"/>
      <c r="R28" s="243" t="s">
        <v>124</v>
      </c>
      <c r="S28" s="11">
        <v>26210</v>
      </c>
      <c r="T28" s="11" t="s">
        <v>125</v>
      </c>
      <c r="U28" s="11">
        <v>11</v>
      </c>
      <c r="V28" s="11">
        <v>1</v>
      </c>
      <c r="W28" s="11" t="s">
        <v>127</v>
      </c>
      <c r="X28" s="11" t="s">
        <v>122</v>
      </c>
      <c r="Y28" s="11" t="s">
        <v>140</v>
      </c>
      <c r="Z28" s="11"/>
      <c r="AA28" s="11"/>
      <c r="AB28" s="11"/>
      <c r="AC28" s="11"/>
      <c r="AD28" s="11">
        <v>1</v>
      </c>
      <c r="AE28" s="116">
        <v>50000</v>
      </c>
      <c r="AF28" s="137">
        <v>1</v>
      </c>
      <c r="AG28" s="138">
        <v>50000</v>
      </c>
      <c r="AH28" s="11"/>
      <c r="AI28" s="11"/>
      <c r="AJ28" s="11"/>
      <c r="AK28" s="11"/>
      <c r="AL28" s="11"/>
      <c r="AM28" s="11"/>
      <c r="AN28" s="11">
        <v>0</v>
      </c>
      <c r="AO28" s="11">
        <v>0</v>
      </c>
      <c r="AP28" s="11"/>
      <c r="AQ28" s="11"/>
      <c r="AR28" s="11"/>
      <c r="AS28" s="11"/>
      <c r="AT28" s="11"/>
      <c r="AU28" s="11"/>
      <c r="AV28" s="11">
        <v>0</v>
      </c>
      <c r="AW28" s="11">
        <v>0</v>
      </c>
      <c r="AX28" s="11"/>
      <c r="AY28" s="11"/>
      <c r="AZ28" s="11"/>
      <c r="BA28" s="11"/>
      <c r="BB28" s="11"/>
      <c r="BC28" s="11"/>
      <c r="BD28" s="11">
        <v>0</v>
      </c>
      <c r="BE28" s="11">
        <v>0</v>
      </c>
      <c r="BF28" s="14">
        <v>1</v>
      </c>
      <c r="BG28" s="14">
        <v>50000</v>
      </c>
      <c r="BH28" s="14"/>
      <c r="BI28" s="14"/>
      <c r="BJ28" s="14"/>
      <c r="BK28" s="14"/>
      <c r="BL28" s="14"/>
      <c r="BM28" s="14"/>
      <c r="BN28" s="1"/>
      <c r="BO28" s="1"/>
      <c r="BP28" s="1"/>
      <c r="BQ28" s="1"/>
      <c r="BR28" s="1"/>
      <c r="BS28" s="1"/>
      <c r="BT28" s="1"/>
      <c r="BU28" s="1"/>
      <c r="BV28" s="1"/>
    </row>
    <row r="29" spans="1:74" ht="107.25" customHeight="1" x14ac:dyDescent="0.25">
      <c r="A29" s="112" t="s">
        <v>76</v>
      </c>
      <c r="B29" s="113" t="s">
        <v>151</v>
      </c>
      <c r="C29" s="112" t="s">
        <v>77</v>
      </c>
      <c r="D29" s="9" t="s">
        <v>78</v>
      </c>
      <c r="E29" s="9" t="s">
        <v>79</v>
      </c>
      <c r="F29" s="12">
        <v>15000</v>
      </c>
      <c r="G29" s="12" t="s">
        <v>122</v>
      </c>
      <c r="H29" s="10" t="s">
        <v>80</v>
      </c>
      <c r="I29" s="12">
        <v>157</v>
      </c>
      <c r="J29" s="12">
        <v>23</v>
      </c>
      <c r="K29" s="12">
        <v>0</v>
      </c>
      <c r="L29" s="10" t="s">
        <v>81</v>
      </c>
      <c r="M29" s="140"/>
      <c r="N29" s="243"/>
      <c r="O29" s="243"/>
      <c r="P29" s="243"/>
      <c r="Q29" s="243"/>
      <c r="R29" s="243"/>
      <c r="S29" s="11">
        <v>35620</v>
      </c>
      <c r="T29" s="11" t="s">
        <v>126</v>
      </c>
      <c r="U29" s="11">
        <v>11</v>
      </c>
      <c r="V29" s="11">
        <v>1</v>
      </c>
      <c r="W29" s="11" t="s">
        <v>127</v>
      </c>
      <c r="X29" s="11" t="s">
        <v>122</v>
      </c>
      <c r="Y29" s="11" t="s">
        <v>140</v>
      </c>
      <c r="Z29" s="11"/>
      <c r="AA29" s="11"/>
      <c r="AB29" s="11"/>
      <c r="AC29" s="11"/>
      <c r="AD29" s="11"/>
      <c r="AE29" s="116">
        <v>3000</v>
      </c>
      <c r="AF29" s="137">
        <v>0</v>
      </c>
      <c r="AG29" s="138">
        <v>3000</v>
      </c>
      <c r="AH29" s="116"/>
      <c r="AI29" s="116">
        <v>20000</v>
      </c>
      <c r="AJ29" s="11"/>
      <c r="AK29" s="11">
        <v>3000</v>
      </c>
      <c r="AL29" s="11"/>
      <c r="AM29" s="11">
        <v>2500</v>
      </c>
      <c r="AN29" s="11">
        <v>0</v>
      </c>
      <c r="AO29" s="11">
        <v>25500</v>
      </c>
      <c r="AP29" s="11">
        <v>1</v>
      </c>
      <c r="AQ29" s="11">
        <v>2500</v>
      </c>
      <c r="AR29" s="11">
        <v>3</v>
      </c>
      <c r="AS29" s="11">
        <v>46000</v>
      </c>
      <c r="AT29" s="11"/>
      <c r="AU29" s="11"/>
      <c r="AV29" s="11">
        <v>4</v>
      </c>
      <c r="AW29" s="11">
        <v>48500</v>
      </c>
      <c r="AX29" s="11"/>
      <c r="AY29" s="11">
        <v>3000</v>
      </c>
      <c r="AZ29" s="11"/>
      <c r="BA29" s="11"/>
      <c r="BB29" s="11"/>
      <c r="BC29" s="11"/>
      <c r="BD29" s="11">
        <v>0</v>
      </c>
      <c r="BE29" s="11">
        <v>3000</v>
      </c>
      <c r="BF29" s="14">
        <v>4</v>
      </c>
      <c r="BG29" s="14">
        <v>80000</v>
      </c>
      <c r="BH29" s="14"/>
      <c r="BI29" s="14"/>
      <c r="BJ29" s="14"/>
      <c r="BK29" s="14"/>
      <c r="BL29" s="14"/>
      <c r="BM29" s="14"/>
      <c r="BN29" s="1"/>
      <c r="BO29" s="1"/>
      <c r="BP29" s="1"/>
      <c r="BQ29" s="1"/>
      <c r="BR29" s="1"/>
      <c r="BS29" s="1"/>
      <c r="BT29" s="1"/>
      <c r="BU29" s="1"/>
      <c r="BV29" s="1"/>
    </row>
    <row r="30" spans="1:74" ht="101.25" customHeight="1" x14ac:dyDescent="0.25">
      <c r="A30" s="216" t="s">
        <v>76</v>
      </c>
      <c r="B30" s="219" t="s">
        <v>151</v>
      </c>
      <c r="C30" s="216" t="s">
        <v>77</v>
      </c>
      <c r="D30" s="189" t="s">
        <v>78</v>
      </c>
      <c r="E30" s="189" t="s">
        <v>79</v>
      </c>
      <c r="F30" s="182">
        <v>15000</v>
      </c>
      <c r="G30" s="182" t="s">
        <v>122</v>
      </c>
      <c r="H30" s="212" t="s">
        <v>80</v>
      </c>
      <c r="I30" s="182">
        <v>157</v>
      </c>
      <c r="J30" s="182">
        <v>23</v>
      </c>
      <c r="K30" s="182">
        <v>0</v>
      </c>
      <c r="L30" s="212" t="s">
        <v>81</v>
      </c>
      <c r="M30" s="226">
        <v>3</v>
      </c>
      <c r="N30" s="243" t="s">
        <v>142</v>
      </c>
      <c r="O30" s="243">
        <v>149</v>
      </c>
      <c r="P30" s="243" t="s">
        <v>123</v>
      </c>
      <c r="Q30" s="243"/>
      <c r="R30" s="243" t="s">
        <v>124</v>
      </c>
      <c r="S30" s="12">
        <v>26110</v>
      </c>
      <c r="T30" s="38" t="s">
        <v>94</v>
      </c>
      <c r="U30" s="11">
        <v>11</v>
      </c>
      <c r="V30" s="11">
        <v>1</v>
      </c>
      <c r="W30" s="11" t="s">
        <v>127</v>
      </c>
      <c r="X30" s="11" t="s">
        <v>122</v>
      </c>
      <c r="Y30" s="11" t="s">
        <v>140</v>
      </c>
      <c r="Z30" s="11"/>
      <c r="AA30" s="11"/>
      <c r="AB30" s="11"/>
      <c r="AC30" s="11"/>
      <c r="AD30" s="11"/>
      <c r="AE30" s="11"/>
      <c r="AF30" s="137">
        <v>0</v>
      </c>
      <c r="AG30" s="137">
        <v>0</v>
      </c>
      <c r="AH30" s="11">
        <v>1</v>
      </c>
      <c r="AI30" s="11">
        <v>40000</v>
      </c>
      <c r="AJ30" s="11"/>
      <c r="AK30" s="11"/>
      <c r="AL30" s="11"/>
      <c r="AM30" s="11"/>
      <c r="AN30" s="11">
        <v>1</v>
      </c>
      <c r="AO30" s="11">
        <v>40000</v>
      </c>
      <c r="AP30" s="11"/>
      <c r="AQ30" s="11"/>
      <c r="AR30" s="11">
        <v>1</v>
      </c>
      <c r="AS30" s="11">
        <v>40000</v>
      </c>
      <c r="AT30" s="11">
        <v>1</v>
      </c>
      <c r="AU30" s="11">
        <v>30000</v>
      </c>
      <c r="AV30" s="11">
        <v>2</v>
      </c>
      <c r="AW30" s="11">
        <v>70000</v>
      </c>
      <c r="AX30" s="11"/>
      <c r="AY30" s="11"/>
      <c r="AZ30" s="11"/>
      <c r="BA30" s="11"/>
      <c r="BB30" s="11"/>
      <c r="BC30" s="11"/>
      <c r="BD30" s="11">
        <v>0</v>
      </c>
      <c r="BE30" s="11">
        <v>0</v>
      </c>
      <c r="BF30" s="14">
        <v>3</v>
      </c>
      <c r="BG30" s="14">
        <v>110000</v>
      </c>
      <c r="BH30" s="14"/>
      <c r="BI30" s="14"/>
      <c r="BJ30" s="14"/>
      <c r="BK30" s="14"/>
      <c r="BL30" s="14"/>
      <c r="BM30" s="14"/>
      <c r="BN30" s="1"/>
      <c r="BO30" s="1"/>
      <c r="BP30" s="1"/>
      <c r="BQ30" s="1"/>
      <c r="BR30" s="1"/>
      <c r="BS30" s="1"/>
      <c r="BT30" s="1"/>
      <c r="BU30" s="1"/>
      <c r="BV30" s="1"/>
    </row>
    <row r="31" spans="1:74" ht="81.75" customHeight="1" x14ac:dyDescent="0.25">
      <c r="A31" s="217"/>
      <c r="B31" s="220"/>
      <c r="C31" s="217"/>
      <c r="D31" s="211"/>
      <c r="E31" s="211"/>
      <c r="F31" s="214"/>
      <c r="G31" s="214"/>
      <c r="H31" s="215"/>
      <c r="I31" s="214"/>
      <c r="J31" s="214"/>
      <c r="K31" s="214"/>
      <c r="L31" s="215"/>
      <c r="M31" s="227"/>
      <c r="N31" s="243"/>
      <c r="O31" s="243"/>
      <c r="P31" s="243"/>
      <c r="Q31" s="243"/>
      <c r="R31" s="243"/>
      <c r="S31" s="12">
        <v>31110</v>
      </c>
      <c r="T31" s="38" t="s">
        <v>148</v>
      </c>
      <c r="U31" s="11">
        <v>11</v>
      </c>
      <c r="V31" s="11">
        <v>1</v>
      </c>
      <c r="W31" s="11" t="s">
        <v>127</v>
      </c>
      <c r="X31" s="11" t="s">
        <v>122</v>
      </c>
      <c r="Y31" s="11" t="s">
        <v>140</v>
      </c>
      <c r="Z31" s="11"/>
      <c r="AA31" s="11"/>
      <c r="AB31" s="11"/>
      <c r="AC31" s="11"/>
      <c r="AD31" s="11"/>
      <c r="AE31" s="11"/>
      <c r="AF31" s="137"/>
      <c r="AG31" s="137"/>
      <c r="AH31" s="11">
        <v>1</v>
      </c>
      <c r="AI31" s="116">
        <v>25000</v>
      </c>
      <c r="AJ31" s="11"/>
      <c r="AK31" s="11"/>
      <c r="AL31" s="11"/>
      <c r="AM31" s="11"/>
      <c r="AN31" s="11">
        <v>1</v>
      </c>
      <c r="AO31" s="11">
        <v>25000</v>
      </c>
      <c r="AP31" s="11"/>
      <c r="AQ31" s="11"/>
      <c r="AR31" s="11">
        <v>1</v>
      </c>
      <c r="AS31" s="116">
        <v>75</v>
      </c>
      <c r="AT31" s="11"/>
      <c r="AU31" s="11"/>
      <c r="AV31" s="11">
        <v>1</v>
      </c>
      <c r="AW31" s="11">
        <v>75000</v>
      </c>
      <c r="AX31" s="11"/>
      <c r="AY31" s="11"/>
      <c r="AZ31" s="11"/>
      <c r="BA31" s="116"/>
      <c r="BB31" s="11"/>
      <c r="BC31" s="11"/>
      <c r="BD31" s="11"/>
      <c r="BE31" s="11"/>
      <c r="BF31" s="14">
        <v>2</v>
      </c>
      <c r="BG31" s="14">
        <f>BE31+AW31+AO31+AG31</f>
        <v>100000</v>
      </c>
      <c r="BH31" s="14"/>
      <c r="BI31" s="14"/>
      <c r="BJ31" s="14"/>
      <c r="BK31" s="14"/>
      <c r="BL31" s="14"/>
      <c r="BM31" s="14"/>
      <c r="BN31" s="1"/>
      <c r="BO31" s="1"/>
      <c r="BP31" s="1"/>
      <c r="BQ31" s="1"/>
      <c r="BR31" s="1"/>
      <c r="BS31" s="1"/>
      <c r="BT31" s="1"/>
      <c r="BU31" s="1"/>
      <c r="BV31" s="1"/>
    </row>
    <row r="32" spans="1:74" ht="57" customHeight="1" x14ac:dyDescent="0.25">
      <c r="A32" s="217"/>
      <c r="B32" s="220"/>
      <c r="C32" s="217"/>
      <c r="D32" s="211"/>
      <c r="E32" s="211"/>
      <c r="F32" s="214"/>
      <c r="G32" s="214"/>
      <c r="H32" s="215"/>
      <c r="I32" s="214"/>
      <c r="J32" s="214"/>
      <c r="K32" s="214"/>
      <c r="L32" s="215"/>
      <c r="M32" s="227"/>
      <c r="N32" s="243"/>
      <c r="O32" s="243"/>
      <c r="P32" s="243"/>
      <c r="Q32" s="243"/>
      <c r="R32" s="243"/>
      <c r="S32" s="12">
        <v>29100</v>
      </c>
      <c r="T32" s="38" t="s">
        <v>147</v>
      </c>
      <c r="U32" s="11">
        <v>11</v>
      </c>
      <c r="V32" s="11">
        <v>1</v>
      </c>
      <c r="W32" s="11" t="s">
        <v>127</v>
      </c>
      <c r="X32" s="11" t="s">
        <v>122</v>
      </c>
      <c r="Y32" s="11" t="s">
        <v>140</v>
      </c>
      <c r="Z32" s="11"/>
      <c r="AA32" s="11"/>
      <c r="AB32" s="11"/>
      <c r="AC32" s="11"/>
      <c r="AD32" s="11"/>
      <c r="AE32" s="11"/>
      <c r="AF32" s="137"/>
      <c r="AG32" s="137"/>
      <c r="AH32" s="11">
        <v>1</v>
      </c>
      <c r="AI32" s="11">
        <v>40000</v>
      </c>
      <c r="AJ32" s="11"/>
      <c r="AK32" s="11"/>
      <c r="AL32" s="11"/>
      <c r="AM32" s="11"/>
      <c r="AN32" s="11">
        <v>1</v>
      </c>
      <c r="AO32" s="11">
        <v>40000</v>
      </c>
      <c r="AP32" s="11"/>
      <c r="AQ32" s="11"/>
      <c r="AR32" s="11">
        <v>1</v>
      </c>
      <c r="AS32" s="11">
        <v>180000</v>
      </c>
      <c r="AT32" s="11"/>
      <c r="AU32" s="11"/>
      <c r="AV32" s="11">
        <v>1</v>
      </c>
      <c r="AW32" s="11">
        <v>180000</v>
      </c>
      <c r="AX32" s="11"/>
      <c r="AY32" s="11"/>
      <c r="AZ32" s="11"/>
      <c r="BA32" s="11"/>
      <c r="BB32" s="11"/>
      <c r="BC32" s="11"/>
      <c r="BD32" s="11"/>
      <c r="BE32" s="11"/>
      <c r="BF32" s="14">
        <v>2</v>
      </c>
      <c r="BG32" s="14">
        <f>BE32+AW32+AO32</f>
        <v>220000</v>
      </c>
      <c r="BH32" s="14"/>
      <c r="BI32" s="14"/>
      <c r="BJ32" s="14"/>
      <c r="BK32" s="14"/>
      <c r="BL32" s="14"/>
      <c r="BM32" s="14"/>
      <c r="BN32" s="1"/>
      <c r="BO32" s="1"/>
      <c r="BP32" s="1"/>
      <c r="BQ32" s="1"/>
      <c r="BR32" s="1"/>
      <c r="BS32" s="1"/>
      <c r="BT32" s="1"/>
      <c r="BU32" s="1"/>
      <c r="BV32" s="1"/>
    </row>
    <row r="33" spans="1:74" ht="30" x14ac:dyDescent="0.25">
      <c r="A33" s="218"/>
      <c r="B33" s="221"/>
      <c r="C33" s="218"/>
      <c r="D33" s="190"/>
      <c r="E33" s="190"/>
      <c r="F33" s="183"/>
      <c r="G33" s="183"/>
      <c r="H33" s="213"/>
      <c r="I33" s="183"/>
      <c r="J33" s="183"/>
      <c r="K33" s="183"/>
      <c r="L33" s="213"/>
      <c r="M33" s="228"/>
      <c r="N33" s="243"/>
      <c r="O33" s="243"/>
      <c r="P33" s="243"/>
      <c r="Q33" s="243"/>
      <c r="R33" s="243"/>
      <c r="S33" s="12">
        <v>26210</v>
      </c>
      <c r="T33" s="38" t="s">
        <v>95</v>
      </c>
      <c r="U33" s="11">
        <v>11</v>
      </c>
      <c r="V33" s="11">
        <v>1</v>
      </c>
      <c r="W33" s="11" t="s">
        <v>127</v>
      </c>
      <c r="X33" s="11" t="s">
        <v>122</v>
      </c>
      <c r="Y33" s="11" t="s">
        <v>140</v>
      </c>
      <c r="Z33" s="11"/>
      <c r="AA33" s="11"/>
      <c r="AB33" s="11"/>
      <c r="AC33" s="11"/>
      <c r="AD33" s="11">
        <v>1</v>
      </c>
      <c r="AE33" s="116">
        <v>50000</v>
      </c>
      <c r="AF33" s="137">
        <v>1</v>
      </c>
      <c r="AG33" s="138">
        <v>50000</v>
      </c>
      <c r="AH33" s="11">
        <v>1</v>
      </c>
      <c r="AI33" s="11">
        <v>60000</v>
      </c>
      <c r="AJ33" s="11">
        <v>1</v>
      </c>
      <c r="AK33" s="11">
        <v>50000</v>
      </c>
      <c r="AL33" s="11">
        <v>1</v>
      </c>
      <c r="AM33" s="11">
        <v>50000</v>
      </c>
      <c r="AN33" s="11">
        <v>3</v>
      </c>
      <c r="AO33" s="11">
        <v>160000</v>
      </c>
      <c r="AP33" s="11">
        <v>1</v>
      </c>
      <c r="AQ33" s="11">
        <v>40000</v>
      </c>
      <c r="AR33" s="11">
        <v>1</v>
      </c>
      <c r="AS33" s="11">
        <v>120000</v>
      </c>
      <c r="AT33" s="11"/>
      <c r="AU33" s="11"/>
      <c r="AV33" s="11">
        <v>2</v>
      </c>
      <c r="AW33" s="11">
        <v>160000</v>
      </c>
      <c r="AX33" s="11">
        <v>1</v>
      </c>
      <c r="AY33" s="11">
        <v>10000</v>
      </c>
      <c r="AZ33" s="11"/>
      <c r="BA33" s="11"/>
      <c r="BB33" s="11"/>
      <c r="BC33" s="11"/>
      <c r="BD33" s="11">
        <v>1</v>
      </c>
      <c r="BE33" s="11">
        <v>10000</v>
      </c>
      <c r="BF33" s="14"/>
      <c r="BG33" s="122">
        <f>AG33+AO33+AW33+BE33</f>
        <v>380000</v>
      </c>
      <c r="BH33" s="14"/>
      <c r="BI33" s="14"/>
      <c r="BJ33" s="14"/>
      <c r="BK33" s="14"/>
      <c r="BL33" s="14"/>
      <c r="BM33" s="14"/>
      <c r="BN33" s="1"/>
      <c r="BO33" s="1"/>
      <c r="BP33" s="1"/>
      <c r="BQ33" s="1"/>
      <c r="BR33" s="1"/>
      <c r="BS33" s="1"/>
      <c r="BT33" s="1"/>
      <c r="BU33" s="1"/>
      <c r="BV33" s="1"/>
    </row>
    <row r="34" spans="1:74" ht="81" customHeight="1" x14ac:dyDescent="0.25">
      <c r="A34" s="216" t="s">
        <v>76</v>
      </c>
      <c r="B34" s="229" t="s">
        <v>151</v>
      </c>
      <c r="C34" s="216" t="s">
        <v>77</v>
      </c>
      <c r="D34" s="189" t="s">
        <v>78</v>
      </c>
      <c r="E34" s="189" t="s">
        <v>79</v>
      </c>
      <c r="F34" s="182">
        <v>15000</v>
      </c>
      <c r="G34" s="182" t="s">
        <v>122</v>
      </c>
      <c r="H34" s="212" t="s">
        <v>80</v>
      </c>
      <c r="I34" s="182">
        <v>157</v>
      </c>
      <c r="J34" s="182">
        <v>23</v>
      </c>
      <c r="K34" s="182">
        <v>0</v>
      </c>
      <c r="L34" s="212" t="s">
        <v>81</v>
      </c>
      <c r="M34" s="184"/>
      <c r="N34" s="245" t="s">
        <v>135</v>
      </c>
      <c r="O34" s="243"/>
      <c r="P34" s="243" t="s">
        <v>131</v>
      </c>
      <c r="Q34" s="243"/>
      <c r="R34" s="243" t="s">
        <v>124</v>
      </c>
      <c r="S34" s="12">
        <v>25300</v>
      </c>
      <c r="T34" s="38" t="s">
        <v>129</v>
      </c>
      <c r="U34" s="11">
        <v>11</v>
      </c>
      <c r="V34" s="11">
        <v>1</v>
      </c>
      <c r="W34" s="11" t="s">
        <v>127</v>
      </c>
      <c r="X34" s="11" t="s">
        <v>122</v>
      </c>
      <c r="Y34" s="11" t="s">
        <v>140</v>
      </c>
      <c r="Z34" s="11"/>
      <c r="AA34" s="11"/>
      <c r="AB34" s="11"/>
      <c r="AC34" s="11"/>
      <c r="AD34" s="11"/>
      <c r="AE34" s="11"/>
      <c r="AF34" s="137"/>
      <c r="AG34" s="137"/>
      <c r="AH34" s="11"/>
      <c r="AI34" s="11"/>
      <c r="AJ34" s="11">
        <v>1</v>
      </c>
      <c r="AK34" s="11">
        <v>240000</v>
      </c>
      <c r="AL34" s="11"/>
      <c r="AM34" s="11"/>
      <c r="AN34" s="11">
        <v>1</v>
      </c>
      <c r="AO34" s="11">
        <v>240000</v>
      </c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  <c r="BA34" s="11"/>
      <c r="BB34" s="11"/>
      <c r="BC34" s="11"/>
      <c r="BD34" s="11"/>
      <c r="BE34" s="11"/>
      <c r="BF34" s="14">
        <v>1</v>
      </c>
      <c r="BG34" s="14">
        <v>240000</v>
      </c>
      <c r="BH34" s="14"/>
      <c r="BI34" s="14"/>
      <c r="BJ34" s="14"/>
      <c r="BK34" s="14"/>
      <c r="BL34" s="14"/>
      <c r="BM34" s="14"/>
      <c r="BN34" s="1"/>
      <c r="BO34" s="1"/>
      <c r="BP34" s="1"/>
      <c r="BQ34" s="1"/>
      <c r="BR34" s="1"/>
      <c r="BS34" s="1"/>
      <c r="BT34" s="1"/>
      <c r="BU34" s="1"/>
      <c r="BV34" s="1"/>
    </row>
    <row r="35" spans="1:74" ht="81" customHeight="1" x14ac:dyDescent="0.25">
      <c r="A35" s="218"/>
      <c r="B35" s="230"/>
      <c r="C35" s="218"/>
      <c r="D35" s="190"/>
      <c r="E35" s="190"/>
      <c r="F35" s="183"/>
      <c r="G35" s="183"/>
      <c r="H35" s="213"/>
      <c r="I35" s="183"/>
      <c r="J35" s="183"/>
      <c r="K35" s="183"/>
      <c r="L35" s="213"/>
      <c r="M35" s="185"/>
      <c r="N35" s="245"/>
      <c r="O35" s="243"/>
      <c r="P35" s="243"/>
      <c r="Q35" s="243"/>
      <c r="R35" s="243"/>
      <c r="S35" s="12">
        <v>33600</v>
      </c>
      <c r="T35" s="38" t="s">
        <v>130</v>
      </c>
      <c r="U35" s="11">
        <v>11</v>
      </c>
      <c r="V35" s="11">
        <v>1</v>
      </c>
      <c r="W35" s="11" t="s">
        <v>127</v>
      </c>
      <c r="X35" s="11" t="s">
        <v>122</v>
      </c>
      <c r="Y35" s="11" t="s">
        <v>140</v>
      </c>
      <c r="Z35" s="11"/>
      <c r="AA35" s="11"/>
      <c r="AB35" s="11"/>
      <c r="AC35" s="11"/>
      <c r="AD35" s="11"/>
      <c r="AE35" s="11"/>
      <c r="AF35" s="137"/>
      <c r="AG35" s="137"/>
      <c r="AH35" s="11"/>
      <c r="AI35" s="11"/>
      <c r="AJ35" s="11">
        <v>1</v>
      </c>
      <c r="AK35" s="11">
        <v>165000</v>
      </c>
      <c r="AL35" s="11"/>
      <c r="AM35" s="11"/>
      <c r="AN35" s="11">
        <v>1</v>
      </c>
      <c r="AO35" s="11">
        <v>165000</v>
      </c>
      <c r="AP35" s="11"/>
      <c r="AQ35" s="11"/>
      <c r="AR35" s="11"/>
      <c r="AS35" s="11"/>
      <c r="AT35" s="11"/>
      <c r="AU35" s="11"/>
      <c r="AV35" s="11"/>
      <c r="AW35" s="11"/>
      <c r="AX35" s="11"/>
      <c r="AY35" s="11"/>
      <c r="AZ35" s="11"/>
      <c r="BA35" s="11"/>
      <c r="BB35" s="11"/>
      <c r="BC35" s="11"/>
      <c r="BD35" s="11"/>
      <c r="BE35" s="11"/>
      <c r="BF35" s="14">
        <v>1</v>
      </c>
      <c r="BG35" s="14">
        <v>165000</v>
      </c>
      <c r="BH35" s="14"/>
      <c r="BI35" s="14"/>
      <c r="BJ35" s="14"/>
      <c r="BK35" s="14"/>
      <c r="BL35" s="14"/>
      <c r="BM35" s="14"/>
      <c r="BN35" s="1"/>
      <c r="BO35" s="1"/>
      <c r="BP35" s="1"/>
      <c r="BQ35" s="1"/>
      <c r="BR35" s="1"/>
      <c r="BS35" s="1"/>
      <c r="BT35" s="1"/>
      <c r="BU35" s="1"/>
      <c r="BV35" s="1"/>
    </row>
    <row r="36" spans="1:74" ht="131.25" customHeight="1" x14ac:dyDescent="0.25">
      <c r="A36" s="112" t="s">
        <v>76</v>
      </c>
      <c r="B36" s="131" t="s">
        <v>151</v>
      </c>
      <c r="C36" s="112" t="s">
        <v>77</v>
      </c>
      <c r="D36" s="9" t="s">
        <v>78</v>
      </c>
      <c r="E36" s="9" t="s">
        <v>79</v>
      </c>
      <c r="F36" s="12">
        <v>15000</v>
      </c>
      <c r="G36" s="12" t="s">
        <v>122</v>
      </c>
      <c r="H36" s="10" t="s">
        <v>80</v>
      </c>
      <c r="I36" s="11">
        <v>157</v>
      </c>
      <c r="J36" s="12">
        <v>23</v>
      </c>
      <c r="K36" s="12">
        <v>0</v>
      </c>
      <c r="L36" s="10" t="s">
        <v>81</v>
      </c>
      <c r="M36" s="140">
        <v>4</v>
      </c>
      <c r="N36" s="246" t="s">
        <v>99</v>
      </c>
      <c r="O36" s="11">
        <v>149</v>
      </c>
      <c r="P36" s="11" t="s">
        <v>123</v>
      </c>
      <c r="Q36" s="243"/>
      <c r="R36" s="11" t="s">
        <v>124</v>
      </c>
      <c r="S36" s="11">
        <v>32300</v>
      </c>
      <c r="T36" s="11" t="s">
        <v>132</v>
      </c>
      <c r="U36" s="11">
        <v>11</v>
      </c>
      <c r="V36" s="11">
        <v>1</v>
      </c>
      <c r="W36" s="11" t="s">
        <v>127</v>
      </c>
      <c r="X36" s="11" t="s">
        <v>122</v>
      </c>
      <c r="Y36" s="11" t="s">
        <v>140</v>
      </c>
      <c r="Z36" s="11"/>
      <c r="AA36" s="11"/>
      <c r="AB36" s="11"/>
      <c r="AC36" s="11"/>
      <c r="AD36" s="11"/>
      <c r="AE36" s="11"/>
      <c r="AF36" s="137"/>
      <c r="AG36" s="137"/>
      <c r="AH36" s="11">
        <v>1</v>
      </c>
      <c r="AI36" s="11">
        <v>80000</v>
      </c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  <c r="BA36" s="11"/>
      <c r="BB36" s="11"/>
      <c r="BC36" s="11"/>
      <c r="BD36" s="11"/>
      <c r="BE36" s="11"/>
      <c r="BF36" s="14">
        <v>1</v>
      </c>
      <c r="BG36" s="14">
        <v>80000</v>
      </c>
      <c r="BH36" s="14"/>
      <c r="BI36" s="14"/>
      <c r="BJ36" s="14"/>
      <c r="BK36" s="14"/>
      <c r="BL36" s="14"/>
      <c r="BM36" s="14"/>
      <c r="BN36" s="1"/>
      <c r="BO36" s="1"/>
      <c r="BP36" s="1"/>
      <c r="BQ36" s="1"/>
      <c r="BR36" s="1"/>
      <c r="BS36" s="1"/>
      <c r="BT36" s="1"/>
      <c r="BU36" s="1"/>
      <c r="BV36" s="1"/>
    </row>
    <row r="37" spans="1:74" ht="127.5" customHeight="1" x14ac:dyDescent="0.25">
      <c r="A37" s="216" t="s">
        <v>76</v>
      </c>
      <c r="B37" s="223" t="s">
        <v>151</v>
      </c>
      <c r="C37" s="216" t="s">
        <v>77</v>
      </c>
      <c r="D37" s="189" t="s">
        <v>78</v>
      </c>
      <c r="E37" s="189" t="s">
        <v>79</v>
      </c>
      <c r="F37" s="182">
        <v>15000</v>
      </c>
      <c r="G37" s="182" t="s">
        <v>122</v>
      </c>
      <c r="H37" s="212" t="s">
        <v>80</v>
      </c>
      <c r="I37" s="182">
        <v>157</v>
      </c>
      <c r="J37" s="182">
        <v>23</v>
      </c>
      <c r="K37" s="182">
        <v>0</v>
      </c>
      <c r="L37" s="212" t="s">
        <v>81</v>
      </c>
      <c r="M37" s="184"/>
      <c r="N37" s="246"/>
      <c r="O37" s="182">
        <v>149</v>
      </c>
      <c r="P37" s="243" t="s">
        <v>123</v>
      </c>
      <c r="Q37" s="243"/>
      <c r="R37" s="243" t="s">
        <v>124</v>
      </c>
      <c r="S37" s="11">
        <v>33100</v>
      </c>
      <c r="T37" s="11" t="s">
        <v>133</v>
      </c>
      <c r="U37" s="11">
        <v>11</v>
      </c>
      <c r="V37" s="11">
        <v>1</v>
      </c>
      <c r="W37" s="11" t="s">
        <v>127</v>
      </c>
      <c r="X37" s="11" t="s">
        <v>122</v>
      </c>
      <c r="Y37" s="11" t="s">
        <v>140</v>
      </c>
      <c r="Z37" s="11"/>
      <c r="AA37" s="11"/>
      <c r="AB37" s="11"/>
      <c r="AC37" s="11"/>
      <c r="AD37" s="11">
        <v>1</v>
      </c>
      <c r="AE37" s="116">
        <v>100000</v>
      </c>
      <c r="AF37" s="137">
        <v>1</v>
      </c>
      <c r="AG37" s="137">
        <v>100000</v>
      </c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4">
        <v>1</v>
      </c>
      <c r="BG37" s="14">
        <v>100000</v>
      </c>
      <c r="BH37" s="14"/>
      <c r="BI37" s="14"/>
      <c r="BJ37" s="14"/>
      <c r="BK37" s="14"/>
      <c r="BL37" s="14"/>
      <c r="BM37" s="14"/>
      <c r="BN37" s="1"/>
      <c r="BO37" s="1"/>
      <c r="BP37" s="1"/>
      <c r="BQ37" s="1"/>
      <c r="BR37" s="1"/>
      <c r="BS37" s="1"/>
      <c r="BT37" s="1"/>
      <c r="BU37" s="1"/>
      <c r="BV37" s="1"/>
    </row>
    <row r="38" spans="1:74" ht="127.5" customHeight="1" x14ac:dyDescent="0.25">
      <c r="A38" s="217"/>
      <c r="B38" s="224"/>
      <c r="C38" s="217"/>
      <c r="D38" s="211"/>
      <c r="E38" s="211"/>
      <c r="F38" s="214"/>
      <c r="G38" s="214"/>
      <c r="H38" s="215"/>
      <c r="I38" s="214"/>
      <c r="J38" s="214"/>
      <c r="K38" s="214"/>
      <c r="L38" s="215"/>
      <c r="M38" s="193"/>
      <c r="N38" s="246"/>
      <c r="O38" s="214"/>
      <c r="P38" s="243"/>
      <c r="Q38" s="109"/>
      <c r="R38" s="243"/>
      <c r="S38" s="11">
        <v>39200</v>
      </c>
      <c r="T38" s="11" t="s">
        <v>155</v>
      </c>
      <c r="U38" s="11">
        <v>11</v>
      </c>
      <c r="V38" s="11">
        <v>1</v>
      </c>
      <c r="W38" s="11" t="s">
        <v>127</v>
      </c>
      <c r="X38" s="11" t="s">
        <v>122</v>
      </c>
      <c r="Y38" s="11" t="s">
        <v>140</v>
      </c>
      <c r="Z38" s="11"/>
      <c r="AA38" s="11"/>
      <c r="AB38" s="11"/>
      <c r="AC38" s="11"/>
      <c r="AD38" s="11"/>
      <c r="AE38" s="116"/>
      <c r="AF38" s="137"/>
      <c r="AG38" s="137"/>
      <c r="AH38" s="11">
        <v>1</v>
      </c>
      <c r="AI38" s="116">
        <v>40000</v>
      </c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  <c r="BA38" s="11"/>
      <c r="BB38" s="11"/>
      <c r="BC38" s="11"/>
      <c r="BD38" s="11"/>
      <c r="BE38" s="11"/>
      <c r="BF38" s="14"/>
      <c r="BG38" s="14"/>
      <c r="BH38" s="14"/>
      <c r="BI38" s="14"/>
      <c r="BJ38" s="14"/>
      <c r="BK38" s="14"/>
      <c r="BL38" s="14"/>
      <c r="BM38" s="14"/>
      <c r="BN38" s="1"/>
      <c r="BO38" s="1"/>
      <c r="BP38" s="1"/>
      <c r="BQ38" s="1"/>
      <c r="BR38" s="1"/>
      <c r="BS38" s="1"/>
      <c r="BT38" s="1"/>
      <c r="BU38" s="1"/>
      <c r="BV38" s="1"/>
    </row>
    <row r="39" spans="1:74" s="81" customFormat="1" ht="92.25" customHeight="1" x14ac:dyDescent="0.25">
      <c r="A39" s="217"/>
      <c r="B39" s="224"/>
      <c r="C39" s="217"/>
      <c r="D39" s="211"/>
      <c r="E39" s="211"/>
      <c r="F39" s="214"/>
      <c r="G39" s="214"/>
      <c r="H39" s="215"/>
      <c r="I39" s="214"/>
      <c r="J39" s="214"/>
      <c r="K39" s="214"/>
      <c r="L39" s="215"/>
      <c r="M39" s="193"/>
      <c r="N39" s="246"/>
      <c r="O39" s="214"/>
      <c r="P39" s="243"/>
      <c r="Q39" s="87"/>
      <c r="R39" s="243"/>
      <c r="S39" s="9">
        <v>42310</v>
      </c>
      <c r="T39" s="9" t="s">
        <v>154</v>
      </c>
      <c r="U39" s="9">
        <v>11</v>
      </c>
      <c r="V39" s="9">
        <v>1</v>
      </c>
      <c r="W39" s="9" t="s">
        <v>127</v>
      </c>
      <c r="X39" s="9" t="s">
        <v>122</v>
      </c>
      <c r="Y39" s="9" t="s">
        <v>140</v>
      </c>
      <c r="Z39" s="9"/>
      <c r="AA39" s="9"/>
      <c r="AB39" s="9"/>
      <c r="AC39" s="9"/>
      <c r="AD39" s="9"/>
      <c r="AE39" s="136"/>
      <c r="AF39" s="139"/>
      <c r="AG39" s="139"/>
      <c r="AH39" s="9"/>
      <c r="AI39" s="9"/>
      <c r="AJ39" s="9"/>
      <c r="AK39" s="9"/>
      <c r="AL39" s="9"/>
      <c r="AM39" s="9"/>
      <c r="AN39" s="9"/>
      <c r="AO39" s="9"/>
      <c r="AP39" s="9">
        <v>1</v>
      </c>
      <c r="AQ39" s="136">
        <v>800000</v>
      </c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79"/>
      <c r="BG39" s="79"/>
      <c r="BH39" s="79"/>
      <c r="BI39" s="79"/>
      <c r="BJ39" s="79"/>
      <c r="BK39" s="79"/>
      <c r="BL39" s="79"/>
      <c r="BM39" s="79"/>
      <c r="BN39" s="80"/>
      <c r="BO39" s="80"/>
      <c r="BP39" s="80"/>
      <c r="BQ39" s="80"/>
      <c r="BR39" s="80"/>
      <c r="BS39" s="80"/>
      <c r="BT39" s="80"/>
      <c r="BU39" s="80"/>
      <c r="BV39" s="80"/>
    </row>
    <row r="40" spans="1:74" ht="52.5" customHeight="1" x14ac:dyDescent="0.25">
      <c r="A40" s="217"/>
      <c r="B40" s="224"/>
      <c r="C40" s="217"/>
      <c r="D40" s="211"/>
      <c r="E40" s="211"/>
      <c r="F40" s="214"/>
      <c r="G40" s="214"/>
      <c r="H40" s="215"/>
      <c r="I40" s="214"/>
      <c r="J40" s="214"/>
      <c r="K40" s="214"/>
      <c r="L40" s="215"/>
      <c r="M40" s="193"/>
      <c r="N40" s="246"/>
      <c r="O40" s="214"/>
      <c r="P40" s="243"/>
      <c r="Q40" s="182"/>
      <c r="R40" s="243"/>
      <c r="S40" s="11">
        <v>39600</v>
      </c>
      <c r="T40" s="11" t="s">
        <v>134</v>
      </c>
      <c r="U40" s="11">
        <v>11</v>
      </c>
      <c r="V40" s="11">
        <v>1</v>
      </c>
      <c r="W40" s="11" t="s">
        <v>127</v>
      </c>
      <c r="X40" s="11" t="s">
        <v>122</v>
      </c>
      <c r="Y40" s="11" t="s">
        <v>140</v>
      </c>
      <c r="Z40" s="11"/>
      <c r="AA40" s="11"/>
      <c r="AB40" s="11"/>
      <c r="AC40" s="11"/>
      <c r="AD40" s="11"/>
      <c r="AE40" s="116"/>
      <c r="AF40" s="137"/>
      <c r="AG40" s="137"/>
      <c r="AH40" s="11">
        <v>1</v>
      </c>
      <c r="AI40" s="116">
        <v>100000</v>
      </c>
      <c r="AJ40" s="11"/>
      <c r="AK40" s="11"/>
      <c r="AL40" s="11"/>
      <c r="AM40" s="11"/>
      <c r="AN40" s="11">
        <v>1</v>
      </c>
      <c r="AO40" s="116">
        <v>100000</v>
      </c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4">
        <v>1</v>
      </c>
      <c r="BG40" s="122">
        <v>100000</v>
      </c>
      <c r="BH40" s="14"/>
      <c r="BI40" s="14"/>
      <c r="BJ40" s="14"/>
      <c r="BK40" s="14"/>
      <c r="BL40" s="14"/>
      <c r="BM40" s="14"/>
      <c r="BN40" s="1"/>
      <c r="BO40" s="1"/>
      <c r="BP40" s="1"/>
      <c r="BQ40" s="1"/>
      <c r="BR40" s="1"/>
      <c r="BS40" s="1"/>
      <c r="BT40" s="1"/>
      <c r="BU40" s="1"/>
      <c r="BV40" s="1"/>
    </row>
    <row r="41" spans="1:74" ht="60.75" customHeight="1" x14ac:dyDescent="0.25">
      <c r="A41" s="218"/>
      <c r="B41" s="225"/>
      <c r="C41" s="218"/>
      <c r="D41" s="190"/>
      <c r="E41" s="190"/>
      <c r="F41" s="183"/>
      <c r="G41" s="183"/>
      <c r="H41" s="213"/>
      <c r="I41" s="183"/>
      <c r="J41" s="183"/>
      <c r="K41" s="183"/>
      <c r="L41" s="213"/>
      <c r="M41" s="185"/>
      <c r="N41" s="246"/>
      <c r="O41" s="183"/>
      <c r="P41" s="243"/>
      <c r="Q41" s="183"/>
      <c r="R41" s="243"/>
      <c r="S41" s="11">
        <v>42120</v>
      </c>
      <c r="T41" s="11" t="s">
        <v>149</v>
      </c>
      <c r="U41" s="11">
        <v>11</v>
      </c>
      <c r="V41" s="11">
        <v>1</v>
      </c>
      <c r="W41" s="11" t="s">
        <v>127</v>
      </c>
      <c r="X41" s="11" t="s">
        <v>122</v>
      </c>
      <c r="Y41" s="11" t="s">
        <v>140</v>
      </c>
      <c r="Z41" s="11"/>
      <c r="AA41" s="11"/>
      <c r="AB41" s="11"/>
      <c r="AC41" s="11"/>
      <c r="AD41" s="11"/>
      <c r="AE41" s="11"/>
      <c r="AF41" s="137"/>
      <c r="AG41" s="137"/>
      <c r="AH41" s="11"/>
      <c r="AI41" s="11"/>
      <c r="AJ41" s="11"/>
      <c r="AK41" s="11"/>
      <c r="AL41" s="11"/>
      <c r="AM41" s="11"/>
      <c r="AN41" s="11"/>
      <c r="AO41" s="11"/>
      <c r="AP41" s="11">
        <v>1</v>
      </c>
      <c r="AQ41" s="11">
        <v>770000</v>
      </c>
      <c r="AR41" s="11"/>
      <c r="AS41" s="11"/>
      <c r="AT41" s="11"/>
      <c r="AU41" s="11"/>
      <c r="AV41" s="11"/>
      <c r="AW41" s="11"/>
      <c r="AX41" s="11"/>
      <c r="AY41" s="11"/>
      <c r="AZ41" s="11"/>
      <c r="BA41" s="11"/>
      <c r="BB41" s="11"/>
      <c r="BC41" s="11"/>
      <c r="BD41" s="11"/>
      <c r="BE41" s="11"/>
      <c r="BF41" s="14">
        <v>1</v>
      </c>
      <c r="BG41" s="14">
        <v>770000</v>
      </c>
      <c r="BH41" s="14"/>
      <c r="BI41" s="14"/>
      <c r="BJ41" s="14"/>
      <c r="BK41" s="14"/>
      <c r="BL41" s="14"/>
      <c r="BM41" s="14"/>
      <c r="BN41" s="1"/>
      <c r="BO41" s="1"/>
      <c r="BP41" s="1"/>
      <c r="BQ41" s="1"/>
      <c r="BR41" s="1"/>
      <c r="BS41" s="1"/>
      <c r="BT41" s="1"/>
      <c r="BU41" s="1"/>
      <c r="BV41" s="1"/>
    </row>
    <row r="42" spans="1:74" s="135" customFormat="1" ht="66" customHeight="1" x14ac:dyDescent="0.25">
      <c r="A42" s="216" t="s">
        <v>76</v>
      </c>
      <c r="B42" s="223" t="s">
        <v>151</v>
      </c>
      <c r="C42" s="216" t="s">
        <v>77</v>
      </c>
      <c r="D42" s="189" t="s">
        <v>78</v>
      </c>
      <c r="E42" s="189" t="s">
        <v>79</v>
      </c>
      <c r="F42" s="182">
        <v>15000</v>
      </c>
      <c r="G42" s="182" t="s">
        <v>122</v>
      </c>
      <c r="H42" s="212" t="s">
        <v>80</v>
      </c>
      <c r="I42" s="182">
        <v>157</v>
      </c>
      <c r="J42" s="182">
        <v>23</v>
      </c>
      <c r="K42" s="182">
        <v>0</v>
      </c>
      <c r="L42" s="212" t="s">
        <v>81</v>
      </c>
      <c r="M42" s="184">
        <v>5</v>
      </c>
      <c r="N42" s="222" t="s">
        <v>136</v>
      </c>
      <c r="O42" s="182">
        <v>149</v>
      </c>
      <c r="P42" s="182" t="s">
        <v>123</v>
      </c>
      <c r="Q42" s="182"/>
      <c r="R42" s="182" t="s">
        <v>124</v>
      </c>
      <c r="S42" s="132">
        <v>42710</v>
      </c>
      <c r="T42" s="132" t="s">
        <v>150</v>
      </c>
      <c r="U42" s="132">
        <v>11</v>
      </c>
      <c r="V42" s="132">
        <v>1</v>
      </c>
      <c r="W42" s="132"/>
      <c r="X42" s="132" t="s">
        <v>122</v>
      </c>
      <c r="Y42" s="132" t="s">
        <v>140</v>
      </c>
      <c r="Z42" s="132"/>
      <c r="AA42" s="132"/>
      <c r="AB42" s="132"/>
      <c r="AC42" s="132"/>
      <c r="AD42" s="132"/>
      <c r="AE42" s="132"/>
      <c r="AF42" s="137"/>
      <c r="AG42" s="137"/>
      <c r="AH42" s="132"/>
      <c r="AI42" s="132"/>
      <c r="AJ42" s="132"/>
      <c r="AK42" s="132"/>
      <c r="AL42" s="132"/>
      <c r="AM42" s="132"/>
      <c r="AN42" s="132"/>
      <c r="AO42" s="132"/>
      <c r="AP42" s="132">
        <v>1</v>
      </c>
      <c r="AQ42" s="133">
        <v>1000000</v>
      </c>
      <c r="AR42" s="132"/>
      <c r="AS42" s="132"/>
      <c r="AT42" s="132"/>
      <c r="AU42" s="132"/>
      <c r="AV42" s="132"/>
      <c r="AW42" s="132"/>
      <c r="AX42" s="132"/>
      <c r="AY42" s="132"/>
      <c r="AZ42" s="132"/>
      <c r="BA42" s="132"/>
      <c r="BB42" s="132"/>
      <c r="BC42" s="132"/>
      <c r="BD42" s="132"/>
      <c r="BE42" s="132"/>
      <c r="BF42" s="134">
        <v>1</v>
      </c>
      <c r="BG42" s="134">
        <v>1000000</v>
      </c>
      <c r="BH42" s="134"/>
      <c r="BI42" s="134"/>
      <c r="BJ42" s="134"/>
      <c r="BK42" s="134"/>
      <c r="BL42" s="134"/>
      <c r="BM42" s="134"/>
    </row>
    <row r="43" spans="1:74" ht="87.75" customHeight="1" x14ac:dyDescent="0.25">
      <c r="A43" s="218"/>
      <c r="B43" s="225"/>
      <c r="C43" s="218"/>
      <c r="D43" s="190"/>
      <c r="E43" s="190"/>
      <c r="F43" s="183"/>
      <c r="G43" s="183"/>
      <c r="H43" s="213"/>
      <c r="I43" s="183"/>
      <c r="J43" s="183"/>
      <c r="K43" s="183"/>
      <c r="L43" s="213"/>
      <c r="M43" s="185"/>
      <c r="N43" s="222"/>
      <c r="O43" s="183"/>
      <c r="P43" s="183"/>
      <c r="Q43" s="183"/>
      <c r="R43" s="183"/>
      <c r="S43" s="11">
        <v>42600</v>
      </c>
      <c r="T43" s="11" t="s">
        <v>138</v>
      </c>
      <c r="U43" s="11">
        <v>11</v>
      </c>
      <c r="V43" s="11">
        <v>1</v>
      </c>
      <c r="W43" s="11" t="s">
        <v>127</v>
      </c>
      <c r="X43" s="11" t="s">
        <v>122</v>
      </c>
      <c r="Y43" s="11" t="s">
        <v>140</v>
      </c>
      <c r="Z43" s="11"/>
      <c r="AA43" s="11"/>
      <c r="AB43" s="11"/>
      <c r="AC43" s="11"/>
      <c r="AD43" s="11"/>
      <c r="AE43" s="11"/>
      <c r="AF43" s="137"/>
      <c r="AG43" s="137"/>
      <c r="AH43" s="11"/>
      <c r="AI43" s="11"/>
      <c r="AJ43" s="11"/>
      <c r="AK43" s="11"/>
      <c r="AL43" s="11"/>
      <c r="AM43" s="11"/>
      <c r="AN43" s="11"/>
      <c r="AO43" s="11"/>
      <c r="AP43" s="11">
        <v>1</v>
      </c>
      <c r="AQ43" s="116">
        <v>1610000</v>
      </c>
      <c r="AR43" s="11"/>
      <c r="AS43" s="11"/>
      <c r="AT43" s="11"/>
      <c r="AU43" s="11"/>
      <c r="AV43" s="11"/>
      <c r="AW43" s="11"/>
      <c r="AX43" s="11"/>
      <c r="AY43" s="11"/>
      <c r="AZ43" s="11"/>
      <c r="BA43" s="11"/>
      <c r="BB43" s="11"/>
      <c r="BC43" s="11"/>
      <c r="BD43" s="11"/>
      <c r="BE43" s="11"/>
      <c r="BF43" s="14">
        <v>1</v>
      </c>
      <c r="BG43" s="14">
        <v>1000000</v>
      </c>
      <c r="BH43" s="14"/>
      <c r="BI43" s="14"/>
      <c r="BJ43" s="14"/>
      <c r="BK43" s="14"/>
      <c r="BL43" s="14"/>
      <c r="BM43" s="14"/>
      <c r="BN43" s="1"/>
      <c r="BO43" s="1"/>
      <c r="BP43" s="1"/>
      <c r="BQ43" s="1"/>
      <c r="BR43" s="1"/>
      <c r="BS43" s="1"/>
      <c r="BT43" s="1"/>
      <c r="BU43" s="1"/>
      <c r="BV43" s="1"/>
    </row>
    <row r="44" spans="1:74" ht="135" customHeight="1" x14ac:dyDescent="0.25">
      <c r="A44" s="112" t="s">
        <v>76</v>
      </c>
      <c r="B44" s="34" t="s">
        <v>151</v>
      </c>
      <c r="C44" s="112" t="s">
        <v>77</v>
      </c>
      <c r="D44" s="9" t="s">
        <v>78</v>
      </c>
      <c r="E44" s="9" t="s">
        <v>79</v>
      </c>
      <c r="F44" s="12">
        <v>15000</v>
      </c>
      <c r="G44" s="12" t="s">
        <v>122</v>
      </c>
      <c r="H44" s="10" t="s">
        <v>80</v>
      </c>
      <c r="I44" s="12">
        <v>157</v>
      </c>
      <c r="J44" s="12">
        <v>23</v>
      </c>
      <c r="K44" s="12">
        <v>0</v>
      </c>
      <c r="L44" s="10" t="s">
        <v>81</v>
      </c>
      <c r="M44" s="13">
        <v>6</v>
      </c>
      <c r="N44" s="123" t="s">
        <v>139</v>
      </c>
      <c r="O44" s="11">
        <v>26</v>
      </c>
      <c r="P44" s="11" t="s">
        <v>152</v>
      </c>
      <c r="Q44" s="11">
        <v>1</v>
      </c>
      <c r="R44" s="11" t="s">
        <v>124</v>
      </c>
      <c r="S44" s="11">
        <v>51310</v>
      </c>
      <c r="T44" s="11" t="s">
        <v>110</v>
      </c>
      <c r="U44" s="11">
        <v>11</v>
      </c>
      <c r="V44" s="11">
        <v>1</v>
      </c>
      <c r="W44" s="11" t="s">
        <v>88</v>
      </c>
      <c r="X44" s="11" t="s">
        <v>122</v>
      </c>
      <c r="Y44" s="11" t="s">
        <v>140</v>
      </c>
      <c r="Z44" s="11"/>
      <c r="AA44" s="11"/>
      <c r="AB44" s="11"/>
      <c r="AC44" s="11"/>
      <c r="AD44" s="11"/>
      <c r="AE44" s="11"/>
      <c r="AF44" s="137"/>
      <c r="AG44" s="137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>
        <v>1</v>
      </c>
      <c r="AU44" s="11">
        <v>900000</v>
      </c>
      <c r="AV44" s="11">
        <v>1</v>
      </c>
      <c r="AW44" s="11">
        <v>900000</v>
      </c>
      <c r="AX44" s="11"/>
      <c r="AY44" s="11"/>
      <c r="AZ44" s="11"/>
      <c r="BA44" s="11"/>
      <c r="BB44" s="11"/>
      <c r="BC44" s="11"/>
      <c r="BD44" s="11"/>
      <c r="BE44" s="11"/>
      <c r="BF44" s="14">
        <v>1</v>
      </c>
      <c r="BG44" s="14">
        <v>900000</v>
      </c>
      <c r="BH44" s="14"/>
      <c r="BI44" s="14"/>
      <c r="BJ44" s="14"/>
      <c r="BK44" s="14"/>
      <c r="BL44" s="14"/>
      <c r="BM44" s="14"/>
      <c r="BN44" s="1"/>
      <c r="BO44" s="1"/>
      <c r="BP44" s="1"/>
      <c r="BQ44" s="1"/>
      <c r="BR44" s="1"/>
      <c r="BS44" s="1"/>
      <c r="BT44" s="1"/>
      <c r="BU44" s="1"/>
      <c r="BV44" s="1"/>
    </row>
    <row r="45" spans="1:74" x14ac:dyDescent="0.25">
      <c r="A45" s="115"/>
      <c r="B45" s="115"/>
      <c r="C45" s="8"/>
      <c r="D45" s="11"/>
      <c r="E45" s="11"/>
      <c r="F45" s="11"/>
      <c r="G45" s="12"/>
      <c r="H45" s="11"/>
      <c r="I45" s="11"/>
      <c r="J45" s="11"/>
      <c r="K45" s="11"/>
      <c r="L45" s="11"/>
      <c r="M45" s="13"/>
      <c r="N45" s="123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37"/>
      <c r="AG45" s="137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  <c r="BA45" s="11"/>
      <c r="BB45" s="11"/>
      <c r="BC45" s="11"/>
      <c r="BD45" s="11"/>
      <c r="BE45" s="11"/>
      <c r="BF45" s="14"/>
      <c r="BG45" s="124">
        <f>BG44+BG43+BG42+BG41+BG40+BG37+BG36+BG35+BG34+BG33+BG32+BG31+BG30+BG29+BG28</f>
        <v>5295000</v>
      </c>
      <c r="BH45" s="14"/>
      <c r="BI45" s="14"/>
      <c r="BJ45" s="14"/>
      <c r="BK45" s="14"/>
      <c r="BL45" s="14"/>
      <c r="BM45" s="14"/>
      <c r="BN45" s="1"/>
      <c r="BO45" s="1"/>
      <c r="BP45" s="1"/>
      <c r="BQ45" s="1"/>
      <c r="BR45" s="1"/>
      <c r="BS45" s="1"/>
      <c r="BT45" s="1"/>
      <c r="BU45" s="1"/>
      <c r="BV45" s="1"/>
    </row>
    <row r="46" spans="1:74" x14ac:dyDescent="0.25">
      <c r="A46" s="115"/>
      <c r="B46" s="115"/>
      <c r="C46" s="8"/>
      <c r="D46" s="11"/>
      <c r="E46" s="11"/>
      <c r="F46" s="11"/>
      <c r="G46" s="12"/>
      <c r="H46" s="11"/>
      <c r="I46" s="11"/>
      <c r="J46" s="11"/>
      <c r="K46" s="11"/>
      <c r="L46" s="11"/>
      <c r="M46" s="13"/>
      <c r="N46" s="123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37"/>
      <c r="AG46" s="137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  <c r="BA46" s="11"/>
      <c r="BB46" s="11"/>
      <c r="BC46" s="11"/>
      <c r="BD46" s="11"/>
      <c r="BE46" s="11"/>
      <c r="BF46" s="14"/>
      <c r="BG46" s="124"/>
      <c r="BH46" s="14"/>
      <c r="BI46" s="14"/>
      <c r="BJ46" s="14"/>
      <c r="BK46" s="14"/>
      <c r="BL46" s="14"/>
      <c r="BM46" s="14"/>
      <c r="BN46" s="1"/>
      <c r="BO46" s="1"/>
      <c r="BP46" s="1"/>
      <c r="BQ46" s="1"/>
      <c r="BR46" s="1"/>
      <c r="BS46" s="1"/>
      <c r="BT46" s="1"/>
      <c r="BU46" s="1"/>
      <c r="BV46" s="1"/>
    </row>
    <row r="47" spans="1:74" x14ac:dyDescent="0.25">
      <c r="A47" s="115"/>
      <c r="B47" s="115"/>
      <c r="C47" s="8"/>
      <c r="D47" s="11"/>
      <c r="E47" s="11"/>
      <c r="F47" s="11"/>
      <c r="G47" s="12"/>
      <c r="H47" s="11"/>
      <c r="I47" s="11"/>
      <c r="J47" s="11"/>
      <c r="K47" s="11"/>
      <c r="L47" s="11"/>
      <c r="M47" s="13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37"/>
      <c r="AG47" s="137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AZ47" s="11"/>
      <c r="BA47" s="11"/>
      <c r="BB47" s="11"/>
      <c r="BC47" s="11"/>
      <c r="BD47" s="11"/>
      <c r="BE47" s="11"/>
      <c r="BF47" s="14"/>
      <c r="BG47" s="14"/>
      <c r="BH47" s="14"/>
      <c r="BI47" s="14"/>
      <c r="BJ47" s="14"/>
      <c r="BK47" s="14"/>
      <c r="BL47" s="14"/>
      <c r="BM47" s="14"/>
      <c r="BN47" s="1"/>
      <c r="BO47" s="1"/>
      <c r="BP47" s="1"/>
      <c r="BQ47" s="1"/>
      <c r="BR47" s="1"/>
      <c r="BS47" s="1"/>
      <c r="BT47" s="1"/>
      <c r="BU47" s="1"/>
      <c r="BV47" s="1"/>
    </row>
    <row r="48" spans="1:74" x14ac:dyDescent="0.25">
      <c r="C48" s="1"/>
      <c r="D48" s="1"/>
      <c r="E48" s="1"/>
      <c r="F48" s="1"/>
      <c r="G48" s="55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28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</row>
    <row r="49" spans="3:70" x14ac:dyDescent="0.25">
      <c r="C49" s="1"/>
      <c r="D49" s="1"/>
      <c r="E49" s="1"/>
      <c r="F49" s="1"/>
      <c r="G49" s="55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28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</row>
    <row r="50" spans="3:70" x14ac:dyDescent="0.25">
      <c r="C50" s="1"/>
      <c r="D50" s="1"/>
      <c r="E50" s="1"/>
      <c r="F50" s="1"/>
      <c r="G50" s="55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28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</row>
    <row r="51" spans="3:70" x14ac:dyDescent="0.25">
      <c r="C51" s="1"/>
      <c r="D51" s="1"/>
      <c r="E51" s="1"/>
      <c r="F51" s="1"/>
      <c r="G51" s="55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28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</row>
    <row r="52" spans="3:70" x14ac:dyDescent="0.25">
      <c r="C52" s="1"/>
      <c r="D52" s="1"/>
      <c r="E52" s="1"/>
      <c r="F52" s="1"/>
      <c r="G52" s="55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28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</row>
    <row r="53" spans="3:70" x14ac:dyDescent="0.25">
      <c r="C53" s="1"/>
      <c r="D53" s="1"/>
      <c r="E53" s="1"/>
      <c r="F53" s="1"/>
      <c r="G53" s="55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28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</row>
    <row r="54" spans="3:70" x14ac:dyDescent="0.25">
      <c r="C54" s="1"/>
      <c r="D54" s="1"/>
      <c r="E54" s="1"/>
      <c r="F54" s="1"/>
      <c r="G54" s="55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28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</row>
    <row r="55" spans="3:70" x14ac:dyDescent="0.25">
      <c r="C55" s="1"/>
      <c r="D55" s="1"/>
      <c r="E55" s="1"/>
      <c r="F55" s="1"/>
      <c r="G55" s="55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28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</row>
    <row r="56" spans="3:70" x14ac:dyDescent="0.25">
      <c r="C56" s="1"/>
      <c r="D56" s="1"/>
      <c r="E56" s="1"/>
      <c r="F56" s="1"/>
      <c r="G56" s="55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28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</row>
    <row r="57" spans="3:70" x14ac:dyDescent="0.25">
      <c r="C57" s="1"/>
      <c r="D57" s="1"/>
      <c r="E57" s="1"/>
      <c r="F57" s="1"/>
      <c r="G57" s="55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28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</row>
    <row r="58" spans="3:70" x14ac:dyDescent="0.25">
      <c r="C58" s="1"/>
      <c r="D58" s="1"/>
      <c r="E58" s="1"/>
      <c r="F58" s="1"/>
      <c r="G58" s="55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28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</row>
    <row r="59" spans="3:70" x14ac:dyDescent="0.25">
      <c r="C59" s="1"/>
      <c r="D59" s="1"/>
      <c r="E59" s="1"/>
      <c r="F59" s="1"/>
      <c r="G59" s="55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28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</row>
    <row r="60" spans="3:70" x14ac:dyDescent="0.25">
      <c r="C60" s="1"/>
      <c r="D60" s="1"/>
      <c r="E60" s="1"/>
      <c r="F60" s="1"/>
      <c r="G60" s="55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28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</row>
    <row r="165" spans="15:15" x14ac:dyDescent="0.25">
      <c r="O165">
        <v>0</v>
      </c>
    </row>
  </sheetData>
  <mergeCells count="152">
    <mergeCell ref="O4:V4"/>
    <mergeCell ref="R34:R35"/>
    <mergeCell ref="N34:N35"/>
    <mergeCell ref="O34:O35"/>
    <mergeCell ref="P34:P35"/>
    <mergeCell ref="Q34:Q35"/>
    <mergeCell ref="Q36:Q37"/>
    <mergeCell ref="P37:P41"/>
    <mergeCell ref="R37:R41"/>
    <mergeCell ref="N36:N41"/>
    <mergeCell ref="N28:N29"/>
    <mergeCell ref="O28:O29"/>
    <mergeCell ref="P28:P29"/>
    <mergeCell ref="R28:R29"/>
    <mergeCell ref="N30:N33"/>
    <mergeCell ref="AP24:AQ25"/>
    <mergeCell ref="AR24:AS25"/>
    <mergeCell ref="X24:X26"/>
    <mergeCell ref="Y24:Y26"/>
    <mergeCell ref="Z24:AA25"/>
    <mergeCell ref="AB24:AC25"/>
    <mergeCell ref="O30:O33"/>
    <mergeCell ref="P30:P33"/>
    <mergeCell ref="R30:R33"/>
    <mergeCell ref="Q30:Q33"/>
    <mergeCell ref="Q28:Q29"/>
    <mergeCell ref="A18:B22"/>
    <mergeCell ref="D18:W18"/>
    <mergeCell ref="D19:W19"/>
    <mergeCell ref="D20:W20"/>
    <mergeCell ref="D21:W21"/>
    <mergeCell ref="AD24:AE25"/>
    <mergeCell ref="AF24:AG25"/>
    <mergeCell ref="R24:R26"/>
    <mergeCell ref="S24:S26"/>
    <mergeCell ref="T24:T26"/>
    <mergeCell ref="U24:U26"/>
    <mergeCell ref="V24:V26"/>
    <mergeCell ref="W24:W26"/>
    <mergeCell ref="A25:A26"/>
    <mergeCell ref="B25:B26"/>
    <mergeCell ref="C25:C26"/>
    <mergeCell ref="D25:D26"/>
    <mergeCell ref="E25:E26"/>
    <mergeCell ref="F25:F26"/>
    <mergeCell ref="G25:G26"/>
    <mergeCell ref="H25:H26"/>
    <mergeCell ref="I25:I26"/>
    <mergeCell ref="J25:J26"/>
    <mergeCell ref="K25:K26"/>
    <mergeCell ref="A23:G24"/>
    <mergeCell ref="H23:L24"/>
    <mergeCell ref="M23:BG23"/>
    <mergeCell ref="BH23:BM24"/>
    <mergeCell ref="M24:M26"/>
    <mergeCell ref="N24:N26"/>
    <mergeCell ref="O24:O26"/>
    <mergeCell ref="P24:P26"/>
    <mergeCell ref="Q24:Q26"/>
    <mergeCell ref="BL25:BM25"/>
    <mergeCell ref="BF24:BG25"/>
    <mergeCell ref="AT24:AU25"/>
    <mergeCell ref="AV24:AW25"/>
    <mergeCell ref="AX24:AY25"/>
    <mergeCell ref="AZ24:BA25"/>
    <mergeCell ref="BB24:BC25"/>
    <mergeCell ref="L25:L26"/>
    <mergeCell ref="BH25:BI25"/>
    <mergeCell ref="BJ25:BK25"/>
    <mergeCell ref="BD24:BE25"/>
    <mergeCell ref="AH24:AI25"/>
    <mergeCell ref="AJ24:AK25"/>
    <mergeCell ref="AL24:AM25"/>
    <mergeCell ref="AN24:AO25"/>
    <mergeCell ref="B6:M7"/>
    <mergeCell ref="A9:B9"/>
    <mergeCell ref="C9:W9"/>
    <mergeCell ref="A10:B10"/>
    <mergeCell ref="C10:W10"/>
    <mergeCell ref="A12:B12"/>
    <mergeCell ref="C12:W12"/>
    <mergeCell ref="A13:B13"/>
    <mergeCell ref="C13:W13"/>
    <mergeCell ref="A11:B11"/>
    <mergeCell ref="C11:W11"/>
    <mergeCell ref="F42:F43"/>
    <mergeCell ref="L42:L43"/>
    <mergeCell ref="K42:K43"/>
    <mergeCell ref="J42:J43"/>
    <mergeCell ref="I42:I43"/>
    <mergeCell ref="H42:H43"/>
    <mergeCell ref="G42:G43"/>
    <mergeCell ref="E42:E43"/>
    <mergeCell ref="D42:D43"/>
    <mergeCell ref="C42:C43"/>
    <mergeCell ref="B42:B43"/>
    <mergeCell ref="A42:A43"/>
    <mergeCell ref="M42:M43"/>
    <mergeCell ref="R42:R43"/>
    <mergeCell ref="A14:B14"/>
    <mergeCell ref="C14:W14"/>
    <mergeCell ref="A15:B15"/>
    <mergeCell ref="C15:W15"/>
    <mergeCell ref="A16:B17"/>
    <mergeCell ref="D16:W16"/>
    <mergeCell ref="D17:W17"/>
    <mergeCell ref="D22:W22"/>
    <mergeCell ref="H37:H41"/>
    <mergeCell ref="I37:I41"/>
    <mergeCell ref="J37:J41"/>
    <mergeCell ref="K37:K41"/>
    <mergeCell ref="L37:L41"/>
    <mergeCell ref="M37:M41"/>
    <mergeCell ref="Q42:Q43"/>
    <mergeCell ref="P42:P43"/>
    <mergeCell ref="O42:O43"/>
    <mergeCell ref="O37:O41"/>
    <mergeCell ref="Q40:Q41"/>
    <mergeCell ref="N42:N43"/>
    <mergeCell ref="D30:D33"/>
    <mergeCell ref="E30:E33"/>
    <mergeCell ref="A37:A41"/>
    <mergeCell ref="B37:B41"/>
    <mergeCell ref="C37:C41"/>
    <mergeCell ref="D37:D41"/>
    <mergeCell ref="E37:E41"/>
    <mergeCell ref="F37:F41"/>
    <mergeCell ref="G37:G41"/>
    <mergeCell ref="K30:K33"/>
    <mergeCell ref="L30:L33"/>
    <mergeCell ref="M30:M33"/>
    <mergeCell ref="A34:A35"/>
    <mergeCell ref="B34:B35"/>
    <mergeCell ref="C34:C35"/>
    <mergeCell ref="D34:D35"/>
    <mergeCell ref="E34:E35"/>
    <mergeCell ref="F34:F35"/>
    <mergeCell ref="G34:G35"/>
    <mergeCell ref="H34:H35"/>
    <mergeCell ref="I34:I35"/>
    <mergeCell ref="J34:J35"/>
    <mergeCell ref="K34:K35"/>
    <mergeCell ref="L34:L35"/>
    <mergeCell ref="M34:M35"/>
    <mergeCell ref="F30:F33"/>
    <mergeCell ref="G30:G33"/>
    <mergeCell ref="H30:H33"/>
    <mergeCell ref="I30:I33"/>
    <mergeCell ref="J30:J33"/>
    <mergeCell ref="A30:A33"/>
    <mergeCell ref="B30:B33"/>
    <mergeCell ref="C30:C33"/>
  </mergeCells>
  <phoneticPr fontId="18" type="noConversion"/>
  <dataValidations count="5">
    <dataValidation type="list" allowBlank="1" showErrorMessage="1" sqref="D18" xr:uid="{87E96C4D-74CC-40C6-A08A-7CE12953C089}">
      <formula1>objetivopeg</formula1>
    </dataValidation>
    <dataValidation type="list" allowBlank="1" showErrorMessage="1" sqref="D21" xr:uid="{AECF13F4-CBED-4013-A268-F69CD4C64B67}">
      <formula1>resultadoss1</formula1>
    </dataValidation>
    <dataValidation type="list" allowBlank="1" showErrorMessage="1" sqref="D17" xr:uid="{5D44EBA6-5B5F-40FE-A818-9E7F1F44802D}">
      <formula1>metavp</formula1>
    </dataValidation>
    <dataValidation type="list" allowBlank="1" showErrorMessage="1" sqref="D22" xr:uid="{78DB4F01-1D15-4480-BC8D-692E8EE77117}">
      <formula1>resultadoss2</formula1>
    </dataValidation>
    <dataValidation type="list" allowBlank="1" showErrorMessage="1" sqref="D16" xr:uid="{D7314DE0-4ADB-41F7-8968-15A95B3AF8F5}">
      <formula1>objetivosvp</formula1>
    </dataValidation>
  </dataValidations>
  <pageMargins left="0.7" right="0.7" top="0.75" bottom="0.75" header="0.3" footer="0.3"/>
  <pageSetup paperSize="5" orientation="landscape" horizontalDpi="4294967293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889B81-F2F9-4378-B55F-06BF653A4AF4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0F4788-B5B2-418E-9439-E4C235E5EA8B}">
  <dimension ref="A1:K18"/>
  <sheetViews>
    <sheetView workbookViewId="0">
      <selection activeCell="H8" sqref="H8"/>
    </sheetView>
  </sheetViews>
  <sheetFormatPr baseColWidth="10" defaultRowHeight="15" x14ac:dyDescent="0.25"/>
  <cols>
    <col min="1" max="1" width="6.7109375" customWidth="1"/>
    <col min="2" max="2" width="34.5703125" customWidth="1"/>
    <col min="3" max="3" width="9.85546875" customWidth="1"/>
    <col min="5" max="5" width="7.7109375" customWidth="1"/>
    <col min="7" max="7" width="9" customWidth="1"/>
    <col min="8" max="8" width="10.140625" customWidth="1"/>
    <col min="9" max="9" width="6.5703125" customWidth="1"/>
    <col min="10" max="10" width="6.42578125" customWidth="1"/>
  </cols>
  <sheetData>
    <row r="1" spans="1:11" x14ac:dyDescent="0.25">
      <c r="A1" s="174" t="s">
        <v>16</v>
      </c>
      <c r="B1" s="146" t="s">
        <v>53</v>
      </c>
      <c r="C1" s="146" t="s">
        <v>17</v>
      </c>
      <c r="D1" s="146" t="s">
        <v>57</v>
      </c>
      <c r="E1" s="146" t="s">
        <v>18</v>
      </c>
      <c r="F1" s="146" t="s">
        <v>19</v>
      </c>
      <c r="G1" s="156" t="s">
        <v>20</v>
      </c>
      <c r="H1" s="156" t="s">
        <v>21</v>
      </c>
      <c r="I1" s="156" t="s">
        <v>116</v>
      </c>
      <c r="J1" s="156" t="s">
        <v>117</v>
      </c>
      <c r="K1" s="156" t="s">
        <v>118</v>
      </c>
    </row>
    <row r="2" spans="1:11" x14ac:dyDescent="0.25">
      <c r="A2" s="175"/>
      <c r="B2" s="146"/>
      <c r="C2" s="146"/>
      <c r="D2" s="146"/>
      <c r="E2" s="146"/>
      <c r="F2" s="146"/>
      <c r="G2" s="156"/>
      <c r="H2" s="156"/>
      <c r="I2" s="156"/>
      <c r="J2" s="156"/>
      <c r="K2" s="156"/>
    </row>
    <row r="3" spans="1:11" ht="51" customHeight="1" x14ac:dyDescent="0.25">
      <c r="A3" s="176"/>
      <c r="B3" s="146"/>
      <c r="C3" s="146"/>
      <c r="D3" s="146"/>
      <c r="E3" s="146"/>
      <c r="F3" s="146"/>
      <c r="G3" s="156"/>
      <c r="H3" s="156"/>
      <c r="I3" s="156"/>
      <c r="J3" s="156"/>
      <c r="K3" s="156"/>
    </row>
    <row r="4" spans="1:11" ht="76.5" customHeight="1" x14ac:dyDescent="0.25">
      <c r="A4" s="10"/>
      <c r="B4" s="11" t="s">
        <v>82</v>
      </c>
      <c r="C4" s="11"/>
      <c r="D4" s="11" t="s">
        <v>83</v>
      </c>
      <c r="E4" s="116">
        <v>15000</v>
      </c>
      <c r="F4" s="11" t="s">
        <v>84</v>
      </c>
      <c r="G4" s="11"/>
      <c r="H4" s="114"/>
      <c r="I4" s="11"/>
      <c r="J4" s="11"/>
      <c r="K4" s="11"/>
    </row>
    <row r="5" spans="1:11" ht="45" x14ac:dyDescent="0.25">
      <c r="A5" s="184">
        <v>1</v>
      </c>
      <c r="B5" s="182" t="s">
        <v>128</v>
      </c>
      <c r="C5" s="182">
        <v>32</v>
      </c>
      <c r="D5" s="182" t="s">
        <v>123</v>
      </c>
      <c r="E5" s="182"/>
      <c r="F5" s="182" t="s">
        <v>124</v>
      </c>
      <c r="G5" s="11">
        <v>26210</v>
      </c>
      <c r="H5" s="11" t="s">
        <v>125</v>
      </c>
      <c r="I5" s="11">
        <v>11</v>
      </c>
      <c r="J5" s="11">
        <v>1</v>
      </c>
      <c r="K5" s="11" t="s">
        <v>127</v>
      </c>
    </row>
    <row r="6" spans="1:11" ht="54" customHeight="1" x14ac:dyDescent="0.25">
      <c r="A6" s="185"/>
      <c r="B6" s="183"/>
      <c r="C6" s="183"/>
      <c r="D6" s="183"/>
      <c r="E6" s="183"/>
      <c r="F6" s="183"/>
      <c r="G6" s="11">
        <v>35620</v>
      </c>
      <c r="H6" s="11" t="s">
        <v>126</v>
      </c>
      <c r="I6" s="114">
        <v>11</v>
      </c>
      <c r="J6" s="11">
        <v>1</v>
      </c>
      <c r="K6" s="11" t="s">
        <v>127</v>
      </c>
    </row>
    <row r="7" spans="1:11" ht="45" x14ac:dyDescent="0.25">
      <c r="A7" s="184">
        <v>2</v>
      </c>
      <c r="B7" s="189" t="s">
        <v>143</v>
      </c>
      <c r="C7" s="182">
        <v>32</v>
      </c>
      <c r="D7" s="182" t="s">
        <v>123</v>
      </c>
      <c r="E7" s="182"/>
      <c r="F7" s="182" t="s">
        <v>124</v>
      </c>
      <c r="G7" s="12">
        <v>26110</v>
      </c>
      <c r="H7" s="38" t="s">
        <v>94</v>
      </c>
      <c r="I7" s="11">
        <v>11</v>
      </c>
      <c r="J7" s="11">
        <v>1</v>
      </c>
      <c r="K7" s="11" t="s">
        <v>127</v>
      </c>
    </row>
    <row r="8" spans="1:11" ht="45" x14ac:dyDescent="0.25">
      <c r="A8" s="193"/>
      <c r="B8" s="211"/>
      <c r="C8" s="214"/>
      <c r="D8" s="214"/>
      <c r="E8" s="214"/>
      <c r="F8" s="214"/>
      <c r="G8" s="12">
        <v>29100</v>
      </c>
      <c r="H8" s="38" t="s">
        <v>145</v>
      </c>
      <c r="I8" s="11">
        <v>11</v>
      </c>
      <c r="J8" s="11">
        <v>1</v>
      </c>
      <c r="K8" s="11" t="s">
        <v>127</v>
      </c>
    </row>
    <row r="9" spans="1:11" ht="30" x14ac:dyDescent="0.25">
      <c r="A9" s="193"/>
      <c r="B9" s="211"/>
      <c r="C9" s="214"/>
      <c r="D9" s="214"/>
      <c r="E9" s="214"/>
      <c r="F9" s="214"/>
      <c r="G9" s="12">
        <v>31110</v>
      </c>
      <c r="H9" s="38" t="s">
        <v>144</v>
      </c>
      <c r="I9" s="11">
        <v>11</v>
      </c>
      <c r="J9" s="11">
        <v>1</v>
      </c>
      <c r="K9" s="11" t="s">
        <v>127</v>
      </c>
    </row>
    <row r="10" spans="1:11" s="81" customFormat="1" ht="118.5" customHeight="1" x14ac:dyDescent="0.25">
      <c r="A10" s="185"/>
      <c r="B10" s="190"/>
      <c r="C10" s="183"/>
      <c r="D10" s="183"/>
      <c r="E10" s="183"/>
      <c r="F10" s="183"/>
      <c r="G10" s="73">
        <v>26210</v>
      </c>
      <c r="H10" s="83" t="s">
        <v>95</v>
      </c>
      <c r="I10" s="9">
        <v>11</v>
      </c>
      <c r="J10" s="9">
        <v>1</v>
      </c>
      <c r="K10" s="9" t="s">
        <v>127</v>
      </c>
    </row>
    <row r="11" spans="1:11" s="81" customFormat="1" ht="74.25" customHeight="1" x14ac:dyDescent="0.25">
      <c r="A11" s="184">
        <v>3</v>
      </c>
      <c r="B11" s="247" t="s">
        <v>135</v>
      </c>
      <c r="C11" s="182"/>
      <c r="D11" s="182" t="s">
        <v>131</v>
      </c>
      <c r="E11" s="182"/>
      <c r="F11" s="182" t="s">
        <v>124</v>
      </c>
      <c r="G11" s="73">
        <v>25300</v>
      </c>
      <c r="H11" s="83" t="s">
        <v>129</v>
      </c>
      <c r="I11" s="9">
        <v>11</v>
      </c>
      <c r="J11" s="9">
        <v>1</v>
      </c>
      <c r="K11" s="9" t="s">
        <v>127</v>
      </c>
    </row>
    <row r="12" spans="1:11" ht="60" x14ac:dyDescent="0.25">
      <c r="A12" s="185"/>
      <c r="B12" s="248"/>
      <c r="C12" s="183"/>
      <c r="D12" s="183"/>
      <c r="E12" s="183"/>
      <c r="F12" s="183"/>
      <c r="G12" s="12">
        <v>33600</v>
      </c>
      <c r="H12" s="38" t="s">
        <v>130</v>
      </c>
      <c r="I12" s="11">
        <v>11</v>
      </c>
      <c r="J12" s="11">
        <v>1</v>
      </c>
      <c r="K12" s="11" t="s">
        <v>127</v>
      </c>
    </row>
    <row r="13" spans="1:11" ht="45" x14ac:dyDescent="0.25">
      <c r="A13" s="184">
        <v>4</v>
      </c>
      <c r="B13" s="182" t="s">
        <v>99</v>
      </c>
      <c r="C13" s="182"/>
      <c r="D13" s="182" t="s">
        <v>123</v>
      </c>
      <c r="E13" s="182"/>
      <c r="F13" s="11" t="s">
        <v>124</v>
      </c>
      <c r="G13" s="114">
        <v>32300</v>
      </c>
      <c r="H13" s="11" t="s">
        <v>132</v>
      </c>
      <c r="I13" s="11">
        <v>11</v>
      </c>
      <c r="J13" s="11">
        <v>1</v>
      </c>
      <c r="K13" s="11" t="s">
        <v>127</v>
      </c>
    </row>
    <row r="14" spans="1:11" ht="60" x14ac:dyDescent="0.25">
      <c r="A14" s="193"/>
      <c r="B14" s="214"/>
      <c r="C14" s="214"/>
      <c r="D14" s="214"/>
      <c r="E14" s="214"/>
      <c r="F14" s="182" t="s">
        <v>124</v>
      </c>
      <c r="G14" s="11">
        <v>33100</v>
      </c>
      <c r="H14" s="11" t="s">
        <v>133</v>
      </c>
      <c r="I14" s="114">
        <v>11</v>
      </c>
      <c r="J14" s="11">
        <v>1</v>
      </c>
      <c r="K14" s="11" t="s">
        <v>127</v>
      </c>
    </row>
    <row r="15" spans="1:11" ht="86.25" customHeight="1" x14ac:dyDescent="0.25">
      <c r="A15" s="185"/>
      <c r="B15" s="183"/>
      <c r="C15" s="183"/>
      <c r="D15" s="183"/>
      <c r="E15" s="183"/>
      <c r="F15" s="183"/>
      <c r="G15" s="11">
        <v>39600</v>
      </c>
      <c r="H15" s="11" t="s">
        <v>134</v>
      </c>
      <c r="I15" s="11">
        <v>11</v>
      </c>
      <c r="J15" s="11">
        <v>1</v>
      </c>
      <c r="K15" s="11" t="s">
        <v>127</v>
      </c>
    </row>
    <row r="16" spans="1:11" ht="45" x14ac:dyDescent="0.25">
      <c r="A16" s="184">
        <v>5</v>
      </c>
      <c r="B16" s="249" t="s">
        <v>136</v>
      </c>
      <c r="C16" s="11"/>
      <c r="D16" s="11"/>
      <c r="E16" s="11"/>
      <c r="F16" s="11"/>
      <c r="G16" s="11">
        <v>42710</v>
      </c>
      <c r="H16" s="11" t="s">
        <v>137</v>
      </c>
      <c r="I16" s="11">
        <v>11</v>
      </c>
      <c r="J16" s="11">
        <v>1</v>
      </c>
      <c r="K16" s="11" t="s">
        <v>127</v>
      </c>
    </row>
    <row r="17" spans="1:11" ht="60" x14ac:dyDescent="0.25">
      <c r="A17" s="185"/>
      <c r="B17" s="250"/>
      <c r="C17" s="11"/>
      <c r="D17" s="11"/>
      <c r="E17" s="11"/>
      <c r="F17" s="11"/>
      <c r="G17" s="114">
        <v>42600</v>
      </c>
      <c r="H17" s="11" t="s">
        <v>138</v>
      </c>
      <c r="I17" s="11">
        <v>11</v>
      </c>
      <c r="J17" s="11">
        <v>1</v>
      </c>
      <c r="K17" s="11" t="s">
        <v>127</v>
      </c>
    </row>
    <row r="18" spans="1:11" s="81" customFormat="1" ht="120" x14ac:dyDescent="0.25">
      <c r="A18" s="77">
        <v>6</v>
      </c>
      <c r="B18" s="120" t="s">
        <v>139</v>
      </c>
      <c r="C18" s="9"/>
      <c r="D18" s="9" t="s">
        <v>146</v>
      </c>
      <c r="E18" s="9">
        <v>1</v>
      </c>
      <c r="F18" s="9" t="s">
        <v>124</v>
      </c>
      <c r="G18" s="9">
        <v>51310</v>
      </c>
      <c r="H18" s="9" t="s">
        <v>110</v>
      </c>
      <c r="I18" s="121">
        <v>11</v>
      </c>
      <c r="J18" s="9">
        <v>1</v>
      </c>
      <c r="K18" s="9" t="s">
        <v>88</v>
      </c>
    </row>
  </sheetData>
  <mergeCells count="37">
    <mergeCell ref="A5:A6"/>
    <mergeCell ref="A7:A10"/>
    <mergeCell ref="A11:A12"/>
    <mergeCell ref="A13:A15"/>
    <mergeCell ref="A16:A17"/>
    <mergeCell ref="B13:B15"/>
    <mergeCell ref="F14:F15"/>
    <mergeCell ref="B16:B17"/>
    <mergeCell ref="C13:C15"/>
    <mergeCell ref="E13:E15"/>
    <mergeCell ref="D13:D15"/>
    <mergeCell ref="B7:B10"/>
    <mergeCell ref="C7:C10"/>
    <mergeCell ref="D7:D10"/>
    <mergeCell ref="E7:E10"/>
    <mergeCell ref="F7:F10"/>
    <mergeCell ref="B11:B12"/>
    <mergeCell ref="C11:C12"/>
    <mergeCell ref="D11:D12"/>
    <mergeCell ref="E11:E12"/>
    <mergeCell ref="F11:F12"/>
    <mergeCell ref="G1:G3"/>
    <mergeCell ref="H1:H3"/>
    <mergeCell ref="I1:I3"/>
    <mergeCell ref="J1:J3"/>
    <mergeCell ref="K1:K3"/>
    <mergeCell ref="B5:B6"/>
    <mergeCell ref="C5:C6"/>
    <mergeCell ref="D5:D6"/>
    <mergeCell ref="E5:E6"/>
    <mergeCell ref="F5:F6"/>
    <mergeCell ref="F1:F3"/>
    <mergeCell ref="A1:A3"/>
    <mergeCell ref="B1:B3"/>
    <mergeCell ref="C1:C3"/>
    <mergeCell ref="D1:D3"/>
    <mergeCell ref="E1:E3"/>
  </mergeCells>
  <pageMargins left="0.7" right="0.7" top="0.75" bottom="0.75" header="0.3" footer="0.3"/>
  <pageSetup paperSize="9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PROGRAMA 23 ACTIV.OBRA 14</vt:lpstr>
      <vt:lpstr> POA INTERCULTURAL BILINGUE</vt:lpstr>
      <vt:lpstr>Hoja1</vt:lpstr>
      <vt:lpstr>Hoja2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2023-05-18T21:44:36Z</dcterms:modified>
</cp:coreProperties>
</file>