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GRAMA 01-ACTIV.OBRA 015" sheetId="1" r:id="rId4"/>
    <sheet state="visible" name="PROGRAMA 01-ACTIV. OBRA 003" sheetId="2" r:id="rId5"/>
    <sheet state="visible" name="RESUMEN OBJ.GASTO"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N49">
      <text>
        <t xml:space="preserve">Mejorar la actividad que no diga dotar de material y equipo.
</t>
      </text>
    </comment>
  </commentList>
</comments>
</file>

<file path=xl/sharedStrings.xml><?xml version="1.0" encoding="utf-8"?>
<sst xmlns="http://schemas.openxmlformats.org/spreadsheetml/2006/main" count="882" uniqueCount="258">
  <si>
    <t xml:space="preserve">MATRIZ DE PLANIFICACIÓN  </t>
  </si>
  <si>
    <t>GABINETE SECTORIAL</t>
  </si>
  <si>
    <t>2:.  GS: Gabinete Social.</t>
  </si>
  <si>
    <t>INSTITUCIÓN:</t>
  </si>
  <si>
    <t>50 Secretaría de Estado en el Despacho de Educación (SEDUC).</t>
  </si>
  <si>
    <t xml:space="preserve">MISIÓN:  </t>
  </si>
  <si>
    <t>Somos la Institución del Estado, que ejecuta la política educativa nacional; autoriza, organiza, dirige y supervisa los niveles de educación: Prebásica, Básica, Media y Educación Superior no Universitaria del componente Formal del Sistema Nacional de Educación; garantizando el acceso, permanencia y promoción de la población escolar, asegurando la prestación de servicios educativos con calidad, efectividad, equidad e inclusión, transparencia, participación de la comunidad educativa que contribuya a la identidad, el trabajo y la democracia participativa para el desarrollo sostenible del país.</t>
  </si>
  <si>
    <t xml:space="preserve">VISIÓN:  </t>
  </si>
  <si>
    <t>Al año 2030, la Secretaría de Educación, será una institución con liderazgo, que responda a las demandas educativas de la población hondureña de forma incluyente, participativa, innovadora y articulada vertical y horizontalmente con los demás componentes del Sistema Nacional de Educación; ofreciendo bienes y servicios educativos de calidad, que constituya el eje fundamental del desarrollo de la nación.</t>
  </si>
  <si>
    <t>PROGRAMA:</t>
  </si>
  <si>
    <t>01 ACTIVIDADES CENTRALES (Dirección y Coordinación).</t>
  </si>
  <si>
    <t>DESCRIPCIÓN DEL PROGRAMA:</t>
  </si>
  <si>
    <t>Este programa consiste en la dirección y coordinación de la gestión administrativa, técnica y pedagógica de la Secretaría de Educación.</t>
  </si>
  <si>
    <t>OBJETIVO ESTRATÉGICO:</t>
  </si>
  <si>
    <t xml:space="preserve">Mejorar el desempeño organizacional y gestión de la Secretaría de Educación orientada a resultados con enfoque de valor público.   </t>
  </si>
  <si>
    <t>VINCULACIÓN Visión de País (VP)</t>
  </si>
  <si>
    <t>OBJETIVO</t>
  </si>
  <si>
    <t>1* Una Honduras sin pobreza extrema, educada y sana, con sistemas consolidados de previsión social.</t>
  </si>
  <si>
    <t xml:space="preserve">META </t>
  </si>
  <si>
    <t>1.3 Elevar la escolaridad promedio a 9 años.</t>
  </si>
  <si>
    <t>VINCULACIÓN RESULTADO       Plan Estratégico de Gobierno (PEG)</t>
  </si>
  <si>
    <t>SECTOR  (PEG)</t>
  </si>
  <si>
    <t xml:space="preserve">1. BIENESTAR Y DESARROLLO SOCIAL </t>
  </si>
  <si>
    <t xml:space="preserve">SUBSECTOR / EJE </t>
  </si>
  <si>
    <t>Educación Inclusiva y de Calidad.</t>
  </si>
  <si>
    <t>2.   Garantizar el acceso y la inclusión de la educación a la población más rezagada, para contribuir a frenar la violencia y formar ciudadanía.</t>
  </si>
  <si>
    <t>RESULTADO</t>
  </si>
  <si>
    <t>2.2.  Ampliadas las tasas de cobertura en los diferentes niveles de educación.</t>
  </si>
  <si>
    <t>INDICADOR</t>
  </si>
  <si>
    <t>2.2.1   Tasa Neta de cobertura en Educación Prebásica.</t>
  </si>
  <si>
    <t>I. PEI</t>
  </si>
  <si>
    <t>II. ESTRUCTURA PROGRAMÁTICA</t>
  </si>
  <si>
    <t>III. PLAN OPERATIVO ANUAL Y PRESUPUESTO (POA-PRESUPUESTO)</t>
  </si>
  <si>
    <t xml:space="preserve">IV. Proyección Anual </t>
  </si>
  <si>
    <t>Cod.</t>
  </si>
  <si>
    <t>Productos Finales/ Intermedios/Actividades</t>
  </si>
  <si>
    <t>Código Unidad Medida</t>
  </si>
  <si>
    <t>Descripción Unidad Medida</t>
  </si>
  <si>
    <t>Cantidad</t>
  </si>
  <si>
    <t>Tipo (acumulable o no acumulable)</t>
  </si>
  <si>
    <t>Código Objeto de Gasto</t>
  </si>
  <si>
    <t>Descripción Objeto de Gasto</t>
  </si>
  <si>
    <t>Código Fuente de financiamiento</t>
  </si>
  <si>
    <t>Código Org. Financiador</t>
  </si>
  <si>
    <t>Descripción de la fuente de financiemiento</t>
  </si>
  <si>
    <t>Responsable de la actividad</t>
  </si>
  <si>
    <t>Corresponsable de la actividad</t>
  </si>
  <si>
    <t xml:space="preserve">Enero </t>
  </si>
  <si>
    <t xml:space="preserve">Febrero </t>
  </si>
  <si>
    <t xml:space="preserve">Marzo </t>
  </si>
  <si>
    <t xml:space="preserve">I Trim. </t>
  </si>
  <si>
    <t xml:space="preserve">Abril </t>
  </si>
  <si>
    <t>Mayo</t>
  </si>
  <si>
    <t>Junio</t>
  </si>
  <si>
    <t xml:space="preserve">II Trim. </t>
  </si>
  <si>
    <t>Julio</t>
  </si>
  <si>
    <t>Agosto</t>
  </si>
  <si>
    <t>Septiembre</t>
  </si>
  <si>
    <t xml:space="preserve">III Trim. </t>
  </si>
  <si>
    <t>Octubre</t>
  </si>
  <si>
    <t>Noviembre</t>
  </si>
  <si>
    <t>Diciembre</t>
  </si>
  <si>
    <t xml:space="preserve">IV Trim. </t>
  </si>
  <si>
    <t xml:space="preserve">Presupuesto Anual 2023 Aprobado Congreso </t>
  </si>
  <si>
    <t>Eje Estratégico</t>
  </si>
  <si>
    <t>Objetivo Estratégico</t>
  </si>
  <si>
    <t>Intervención</t>
  </si>
  <si>
    <t xml:space="preserve">Productos </t>
  </si>
  <si>
    <t xml:space="preserve">Indicador de Producto </t>
  </si>
  <si>
    <t>Meta Anual 2023</t>
  </si>
  <si>
    <t>Responsable directo de la intervención</t>
  </si>
  <si>
    <t>GA</t>
  </si>
  <si>
    <t>UE</t>
  </si>
  <si>
    <t>Programa</t>
  </si>
  <si>
    <t>Proyecto</t>
  </si>
  <si>
    <t>Actividad/Obra</t>
  </si>
  <si>
    <t>Cant.</t>
  </si>
  <si>
    <t>Costo</t>
  </si>
  <si>
    <t>Gestión Institucional por Resultados y Valor Público, con transparencia y rendición de cuentas</t>
  </si>
  <si>
    <t>Fortalecer la Gestión Institucional por Resultados y valor público enfocada a género con Transparencia y Rendición de Cuentas para garantizar el Derecho a una educación de calidad.</t>
  </si>
  <si>
    <t xml:space="preserve">Reformulación de la Ley del Sistema Educativo y sus Reglamentos.
</t>
  </si>
  <si>
    <t>Ley del Sistema Educativo Nacional 
elaborado y sus Reglamentos, remitidos al 
Congreso Nacional para su aprobación y 
posterior publicación. Estatuto del 
Docente y su Reglamento reformado.</t>
  </si>
  <si>
    <t>SG</t>
  </si>
  <si>
    <t>01</t>
  </si>
  <si>
    <t>02</t>
  </si>
  <si>
    <t>0</t>
  </si>
  <si>
    <t>15</t>
  </si>
  <si>
    <t>1</t>
  </si>
  <si>
    <t>Rescatar, preservar y salvaguardar la historia, digitalizar tanto el pasado y el presente que se encuentran en la documentación ya existente y generada a Nivel Nacional de la Secretaría de Educación, desde sus comienzos como un legado patrimonial histórico para las futuras generaciones.</t>
  </si>
  <si>
    <t>Empleados</t>
  </si>
  <si>
    <t>no acumulable</t>
  </si>
  <si>
    <t>AI</t>
  </si>
  <si>
    <t>1.1.1</t>
  </si>
  <si>
    <t>Recepción de Documentos:Se reciben los documentos de valor público único de las distintas unidades de la SE,
documentos legales, acuerdos, expedientes legales, contratos y jornal en función del Archivo de la Secretaría General y Archivo de la SDGTHA,
todos encargados de salvaguardar dichos documentos</t>
  </si>
  <si>
    <t>DOCUMENTO</t>
  </si>
  <si>
    <t>1.1.2</t>
  </si>
  <si>
    <t xml:space="preserve">Revisión del documento si este tiene
valor se procede a clasificarlo, asignándole los códigos topográficos de clasificación
(Dewey, Cutter y Tesauros), SINO se procede a inventariarlo y clasificarlo.
 En caso de ser Archivo de Secretaría General se revisa, clasifica y ordena de manera
especial.
 En caso de ser Archivo de la SDGTHA se revisan los expedientes con su respectivo listado
y se clasifican por departamento y modalidad
</t>
  </si>
  <si>
    <t>1.1.3</t>
  </si>
  <si>
    <t>Guardar la documentación en caso de ser Archivo de Secretaría General se registra en un libro único y en una hoja
de Excel, se coloca en el estante respectivo.
Secretaría de Estado en el Despacho de Educación
Manual de Procesos y Procedimientos Integrados 231
Secretaría General
 De ser Archivo de la SDGTHA se guarda en su respectivo estante para su archivo y
custodia.
 Si es Centro Documental UPEG SI tiene valor se procede a guardar en los armarios los
documentos y se asigna un código para su respectiva identificación por área metodológica
para uso y consulta SINO tiene valor se guarda dentro de cajas y se almacenan con su
respectivo inventario</t>
  </si>
  <si>
    <t>2</t>
  </si>
  <si>
    <r>
      <rPr>
        <rFont val="Calibri"/>
        <color theme="1"/>
        <sz val="11.0"/>
      </rPr>
      <t xml:space="preserve">Capacitar al personal de las direcciones departamentales encargados de  </t>
    </r>
    <r>
      <rPr>
        <rFont val="Calibri"/>
        <color theme="1"/>
        <sz val="11.0"/>
      </rPr>
      <t>Mantener el orden y reducir los riesgos en la perdida de documentación. Administrar, Recepcionar, Controlar y Centralizar de manera sistemática todos los acervos documentales generados en las diferentes Direcciones, Proyectos, Programas y Centros Educativos realizados a traves de procesos de Organizar, Clasificar, Seleccionar, Conservar y digitalizar todos los documentos existentes.</t>
    </r>
  </si>
  <si>
    <t>CAPACITACION</t>
  </si>
  <si>
    <t>Acumulable</t>
  </si>
  <si>
    <t>20000 Y 30000</t>
  </si>
  <si>
    <t>Servicios No personales y Materiales y Suministros</t>
  </si>
  <si>
    <t>001</t>
  </si>
  <si>
    <t>Tesoro Nacional</t>
  </si>
  <si>
    <t>DDE</t>
  </si>
  <si>
    <t>Viáticos Nacionales</t>
  </si>
  <si>
    <t>Pasajes Nacionales</t>
  </si>
  <si>
    <t>Diesel</t>
  </si>
  <si>
    <t>3</t>
  </si>
  <si>
    <t xml:space="preserve">Desarrollo de diferentes actividades para el cumplimiento de las funciones delegadas a Secretaria General en el Reglamento de la Secretaría de Estado en el Despacho de Educación </t>
  </si>
  <si>
    <t>INFORME</t>
  </si>
  <si>
    <t>No Acumulable</t>
  </si>
  <si>
    <t>Bienes capitalizables</t>
  </si>
  <si>
    <t>DGA</t>
  </si>
  <si>
    <t>42110</t>
  </si>
  <si>
    <t>Muebles Varios de Oficina</t>
  </si>
  <si>
    <t>Productos de Artes Graficas</t>
  </si>
  <si>
    <t>4</t>
  </si>
  <si>
    <t>Elaborar el Compendio de Leyes fundamentadas en la actualización de los procesos del Archivo Institucional. Para la correcta preservación del acervo documental de la SEDUC.</t>
  </si>
  <si>
    <t>COMPENDIO</t>
  </si>
  <si>
    <t>Nombre del técnico que elaboró el POA presupuesto 2023:________________________________________________________</t>
  </si>
  <si>
    <t>Nombre de la persona que aprueba :_________________________________________________________________________</t>
  </si>
  <si>
    <t>Cargo de la persona que aprueba:___________________________________________________________________________</t>
  </si>
  <si>
    <t>Fecha de elaboración:_______________________________________________</t>
  </si>
  <si>
    <t>Porcentaje 
de avance 
del anteproyecto 
de la Ley 
del Sistema 
Educativo</t>
  </si>
  <si>
    <t>03</t>
  </si>
  <si>
    <t>Producto intermedio:  Anteproyecto de Ley del Sistema Educativo de la República de Honduras elaborado.</t>
  </si>
  <si>
    <t>No acumulable</t>
  </si>
  <si>
    <t>El anteproyecto de ley presentado a las autoridades educativas, organizaciones magisteriales, la empresa privada y los distintos entes u organismos relacionados con el sistema educativo nacional, socializado</t>
  </si>
  <si>
    <t>El Anteproyecto a la Presidencia de la Republica de Honduras. presentado</t>
  </si>
  <si>
    <t xml:space="preserve">Sistematizar y concordar las normas legales referidas al sector, elevar propuestas de normas legales y convenios institucionales. Velar por el fiel cumplimiento de las Leyes y sus Reglamentos en todos aquellos procedimientos legales que realice para la SEDUC. Dar fe de toda la documentación legal que se tramita en el nivel central de la SEDUC. Mantener actualizada la normativa aplicable para la apertura de centros educativos gubernamentales y no gubernamentales. Velar porque en todas las dependencias de la SEDUC se aplique la Ley de Procedimientos Administrativos; y Elaborar convenios entre la SEDUC y Agencias de Cooperación Externa tanto Bilaterales como Multilaterales. </t>
  </si>
  <si>
    <t>EMPLEADOS</t>
  </si>
  <si>
    <t>Servicios Personales</t>
  </si>
  <si>
    <t>DGGTH</t>
  </si>
  <si>
    <t xml:space="preserve">Elaboración Revisión y Entrega de Auténticas de Certificaciones de Estudio y Ttulos, Acuerdos de Centros Educativos, Reconocimientos de Estudios, Equivalencias, </t>
  </si>
  <si>
    <t>AUTENTICA</t>
  </si>
  <si>
    <t>Funcionamiento orgánico de la Junta Nacional de Dirección, como organismo superior en la toma de decisiones para la aplicación de la Ley y Reglamento del Estatuto del Docente. (reuniones).</t>
  </si>
  <si>
    <t>REUNION</t>
  </si>
  <si>
    <t>Seguimiento y monitoreo de las acciones desarrolladas por las dependencias de la SE en cumplimiento a los Controles Internos que ordena ONADICI.</t>
  </si>
  <si>
    <t>MONITOREO</t>
  </si>
  <si>
    <t>1.1.4</t>
  </si>
  <si>
    <t>Elaboracion dictámenes.</t>
  </si>
  <si>
    <t>DICTAMEN</t>
  </si>
  <si>
    <t>1.1.5</t>
  </si>
  <si>
    <t>Resolver Reclamos Administrativos.</t>
  </si>
  <si>
    <t>1.1.6</t>
  </si>
  <si>
    <t>Resolver Recursos de Apelación.</t>
  </si>
  <si>
    <t>1.1.7</t>
  </si>
  <si>
    <t>Resolver Recursos de Reposición.</t>
  </si>
  <si>
    <t>1.1.8</t>
  </si>
  <si>
    <t xml:space="preserve">Resolver Recursos Extraordinario de Revisión. </t>
  </si>
  <si>
    <t>1.1.9</t>
  </si>
  <si>
    <t xml:space="preserve">Elaboración de Resoluciones. </t>
  </si>
  <si>
    <t>RESOLUCION</t>
  </si>
  <si>
    <t>1.1.10</t>
  </si>
  <si>
    <t>Conciliaciones en la  Secretaría del Trabajo.</t>
  </si>
  <si>
    <t>1.1.11</t>
  </si>
  <si>
    <t>Elaboración Opiniones Legales.</t>
  </si>
  <si>
    <t>1.1.12</t>
  </si>
  <si>
    <t>Elaboración de dictamenes de solicitudes de Centros Educativos, Equivalencias de Estudios, Reconocimiento de Estudios, Títulos y Diplomas, Rectificaciones de Acuerdos, Reposiciones de Acuerdos, Comprobaciones de Conocimiento.</t>
  </si>
  <si>
    <t>1.1.13</t>
  </si>
  <si>
    <t>Elaboracion de Resoluciones de Comprobación de Conocimiento.</t>
  </si>
  <si>
    <t>1.1.14</t>
  </si>
  <si>
    <t>Dar seguimiento y monitoreo de denuncias en el sistema de los 18 departamentos</t>
  </si>
  <si>
    <t>DENUNCIA</t>
  </si>
  <si>
    <t>1.1.15</t>
  </si>
  <si>
    <t>Cerrar denuncias resueltas en el Sistema a nivel Nacional</t>
  </si>
  <si>
    <t>1.1.16</t>
  </si>
  <si>
    <t>Elaboración de nuevas propuestas de convenios para la consolidación de Alianzas Estrategicas de Cooperación Nacional e Internacional para el Fortalecimiento del Sistema Educativo Nacional</t>
  </si>
  <si>
    <t>CONVENIO</t>
  </si>
  <si>
    <t>1.1.17</t>
  </si>
  <si>
    <t>Seguimiento y monitoreo de Convenios suscritos.</t>
  </si>
  <si>
    <t>1.1.18</t>
  </si>
  <si>
    <t xml:space="preserve">Socialización de las circulares sobre Convocatoria de  Becas </t>
  </si>
  <si>
    <t>BECA</t>
  </si>
  <si>
    <t>1.1.19</t>
  </si>
  <si>
    <t xml:space="preserve">Realizar investigaciones de denuncias in situ  </t>
  </si>
  <si>
    <t>Audiencias judiciales. Evacuadas</t>
  </si>
  <si>
    <t>AUDIENCIA</t>
  </si>
  <si>
    <t>USL</t>
  </si>
  <si>
    <t>Funcionarios de las Direcciones Departamentales de Educación en los nuevos lineamientos en cumplimiento al MARCI y la ONADICI. Todo(a) Jefa(e) y al menos un asistente de dependencia.Capacitados</t>
  </si>
  <si>
    <t>La Coordinación Nacional del Programa de Alfabetización "Yo, Sí Puedo" y "Yo, Sí Puedo Seguir". Ejecutado</t>
  </si>
  <si>
    <t>PROGRAMA</t>
  </si>
  <si>
    <t>DGAF</t>
  </si>
  <si>
    <t>5</t>
  </si>
  <si>
    <t>Demandas en contra del Estado de Hinduras, a través de la Secretaría de Educación, en los distintos Juzgados a  nivel nacional. Atendidas.</t>
  </si>
  <si>
    <t>DEMANDA</t>
  </si>
  <si>
    <t>20000 y 30000</t>
  </si>
  <si>
    <t>6</t>
  </si>
  <si>
    <t>Aplicación de las diferentes actividades desarrolladas para el cumplimiento de las funciones delegadas a Secretaria General en el Reglamento de la Secretaría de Estado en el Despacho de Educación. Aplicadas.</t>
  </si>
  <si>
    <t>Mantenimiento y Reparación de Equipos y Medios de Transporte</t>
  </si>
  <si>
    <t>Serviicios de Imprenta, Publicaciones y Reproducciones</t>
  </si>
  <si>
    <t>Ceremonial y Protocolo</t>
  </si>
  <si>
    <t>7</t>
  </si>
  <si>
    <t>Material y equipo  de oficina para la correcta ejecución  de las diferentes actividades de la  Unidad de Desarrollo Organizacional. Dotados.</t>
  </si>
  <si>
    <t>OFICINA</t>
  </si>
  <si>
    <t>30000 y 40000</t>
  </si>
  <si>
    <t>Materiales y Suministros y Bienes capitalizable</t>
  </si>
  <si>
    <t>Tesorería General de la República - Efectivo</t>
  </si>
  <si>
    <t>Poductos Alimenticios y Bebidas</t>
  </si>
  <si>
    <t xml:space="preserve"> </t>
  </si>
  <si>
    <t>Productos de Artes Gráficas</t>
  </si>
  <si>
    <t>Llantas y Cámaras de Aire</t>
  </si>
  <si>
    <t>Productos Químicos</t>
  </si>
  <si>
    <t>Aceites y Grasas Lubricantes</t>
  </si>
  <si>
    <t>Utiles de Escritorio, Oficina y Enseñanza</t>
  </si>
  <si>
    <t>Otros Repuestos y Accesorios Menores</t>
  </si>
  <si>
    <t>Equipos para Computación</t>
  </si>
  <si>
    <t>8</t>
  </si>
  <si>
    <t>Los Voluntarios Japoneses que brindan Asistencia Técnica Educativa, coordinados por la Agencia de Cooperación  Internacional del Japón (JICA). Colaborados.</t>
  </si>
  <si>
    <t>ASISTENCIA TECNICA</t>
  </si>
  <si>
    <t>Transferencias y Donaciones</t>
  </si>
  <si>
    <t>Ayuda Social a Personas</t>
  </si>
  <si>
    <t>Atenciones a los distintos Organismos Internacionales, así como a los Voluntarios y Asesores extranjeros que brindadn Asistencia Técnica Educativa a nivel nacional.</t>
  </si>
  <si>
    <t>Servicios No Personales</t>
  </si>
  <si>
    <t>L 50.000,00</t>
  </si>
  <si>
    <t>L -</t>
  </si>
  <si>
    <t>L 57.021,00</t>
  </si>
  <si>
    <t>L 107.021,00</t>
  </si>
  <si>
    <t>28</t>
  </si>
  <si>
    <t>OMAR RAUDALES NAVARRO</t>
  </si>
  <si>
    <t>ABOG. EDWIN EMILIO OLIVA</t>
  </si>
  <si>
    <t>SECRETARIO GENERAL</t>
  </si>
  <si>
    <t>ACT.15</t>
  </si>
  <si>
    <t>Codigo Objeto</t>
  </si>
  <si>
    <t>Descripción de Objeto de Gasto</t>
  </si>
  <si>
    <t>Monto Aprobado congreso</t>
  </si>
  <si>
    <t>Monto ingresado en POA(actividades)</t>
  </si>
  <si>
    <t>Diferencia</t>
  </si>
  <si>
    <t xml:space="preserve">ACTIVIDAD OBRA 15:FALTAN </t>
  </si>
  <si>
    <t>26110</t>
  </si>
  <si>
    <t>26210</t>
  </si>
  <si>
    <t>33300</t>
  </si>
  <si>
    <t>FALTA QUE LO AGREGUEN EN EL POA</t>
  </si>
  <si>
    <t>35620</t>
  </si>
  <si>
    <t>TOTAL</t>
  </si>
  <si>
    <t>ACT.3</t>
  </si>
  <si>
    <t>Monto ingresado en POA (ACTIVIDADES)</t>
  </si>
  <si>
    <t>23200</t>
  </si>
  <si>
    <t>25300</t>
  </si>
  <si>
    <t>Servicio de Imprenta, Publicaciones y Reproducciones</t>
  </si>
  <si>
    <t>29100</t>
  </si>
  <si>
    <t>31110</t>
  </si>
  <si>
    <t>Productos Alimenticios Y Bebidas</t>
  </si>
  <si>
    <t>34400</t>
  </si>
  <si>
    <t>35100</t>
  </si>
  <si>
    <t>35650</t>
  </si>
  <si>
    <t>39200</t>
  </si>
  <si>
    <t>39530</t>
  </si>
  <si>
    <t>Material Médico Quirúrgico Menor</t>
  </si>
  <si>
    <t>39600</t>
  </si>
  <si>
    <t>Repuestos y Accesorios</t>
  </si>
  <si>
    <t>42600</t>
  </si>
  <si>
    <t>51220</t>
  </si>
  <si>
    <t>Presupuesto total=31287529.00</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</si>
</sst>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L&quot;* #,##0.00_-;\-&quot;L&quot;* #,##0.00_-;_-&quot;L&quot;* &quot;-&quot;??_-;_-@"/>
    <numFmt numFmtId="165" formatCode="_-* #,##0.00_-;\-* #,##0.00_-;_-* &quot;-&quot;??_-;_-@"/>
    <numFmt numFmtId="166" formatCode="0_ ;\-0\ "/>
  </numFmts>
  <fonts count="32">
    <font>
      <sz val="11.0"/>
      <color theme="1"/>
      <name val="Calibri"/>
      <scheme val="minor"/>
    </font>
    <font>
      <sz val="11.0"/>
      <color theme="1"/>
      <name val="Calibri"/>
    </font>
    <font>
      <sz val="10.0"/>
      <color rgb="FFFF0000"/>
      <name val="Arial"/>
    </font>
    <font>
      <b/>
      <sz val="14.0"/>
      <color theme="1"/>
      <name val="Arial"/>
    </font>
    <font>
      <b/>
      <sz val="26.0"/>
      <color theme="0"/>
      <name val="Arial"/>
    </font>
    <font/>
    <font>
      <b/>
      <sz val="16.0"/>
      <color theme="1"/>
      <name val="Arial"/>
    </font>
    <font>
      <b/>
      <sz val="12.0"/>
      <color rgb="FF000000"/>
      <name val="Calibri"/>
    </font>
    <font>
      <b/>
      <sz val="12.0"/>
      <color theme="1"/>
      <name val="Calibri"/>
    </font>
    <font>
      <b/>
      <sz val="11.0"/>
      <color theme="1"/>
      <name val="Calibri"/>
    </font>
    <font>
      <b/>
      <sz val="12.0"/>
      <color theme="1"/>
      <name val="Arial"/>
    </font>
    <font>
      <b/>
      <sz val="11.0"/>
      <color rgb="FF000000"/>
      <name val="Arial"/>
    </font>
    <font>
      <b/>
      <sz val="11.0"/>
      <color theme="1"/>
      <name val="Tahoma"/>
    </font>
    <font>
      <b/>
      <sz val="11.0"/>
      <color theme="1"/>
      <name val="Arial"/>
    </font>
    <font>
      <b/>
      <sz val="8.0"/>
      <color theme="1"/>
      <name val="Tahoma"/>
    </font>
    <font>
      <b/>
      <sz val="14.0"/>
      <color theme="1"/>
      <name val="Tahoma"/>
    </font>
    <font>
      <sz val="10.0"/>
      <color theme="1"/>
      <name val="Calibri"/>
    </font>
    <font>
      <sz val="14.0"/>
      <color theme="1"/>
      <name val="Calibri"/>
    </font>
    <font>
      <sz val="10.0"/>
      <color theme="1"/>
      <name val="Times New Roman"/>
    </font>
    <font>
      <sz val="11.0"/>
      <color theme="1"/>
      <name val="Tahoma"/>
    </font>
    <font>
      <sz val="12.0"/>
      <color theme="1"/>
      <name val="Arial"/>
    </font>
    <font>
      <sz val="11.0"/>
      <color theme="1"/>
      <name val="Arial"/>
    </font>
    <font>
      <b/>
      <u/>
      <sz val="11.0"/>
      <color theme="1"/>
      <name val="Calibri"/>
    </font>
    <font>
      <b/>
      <u/>
      <sz val="11.0"/>
      <color theme="1"/>
      <name val="Calibri"/>
    </font>
    <font>
      <u/>
      <sz val="11.0"/>
      <color theme="1"/>
      <name val="Calibri"/>
    </font>
    <font>
      <u/>
      <sz val="11.0"/>
      <color theme="1"/>
      <name val="Calibri"/>
    </font>
    <font>
      <u/>
      <sz val="11.0"/>
      <color theme="1"/>
      <name val="Calibri"/>
    </font>
    <font>
      <u/>
      <sz val="11.0"/>
      <color theme="1"/>
      <name val="Calibri"/>
    </font>
    <font>
      <b/>
      <sz val="9.0"/>
      <color rgb="FFFFFFFF"/>
      <name val="Arial"/>
    </font>
    <font>
      <sz val="9.0"/>
      <color rgb="FF333333"/>
      <name val="Arial"/>
    </font>
    <font>
      <sz val="9.0"/>
      <color theme="1"/>
      <name val="Arial"/>
    </font>
    <font>
      <color theme="1"/>
      <name val="Calibri"/>
      <scheme val="minor"/>
    </font>
  </fonts>
  <fills count="22">
    <fill>
      <patternFill patternType="none"/>
    </fill>
    <fill>
      <patternFill patternType="lightGray"/>
    </fill>
    <fill>
      <patternFill patternType="solid">
        <fgColor theme="8"/>
        <bgColor theme="8"/>
      </patternFill>
    </fill>
    <fill>
      <patternFill patternType="solid">
        <fgColor theme="0"/>
        <bgColor theme="0"/>
      </patternFill>
    </fill>
    <fill>
      <patternFill patternType="solid">
        <fgColor rgb="FFDAEEF3"/>
        <bgColor rgb="FFDAEEF3"/>
      </patternFill>
    </fill>
    <fill>
      <patternFill patternType="solid">
        <fgColor rgb="FFB8CCE4"/>
        <bgColor rgb="FFB8CCE4"/>
      </patternFill>
    </fill>
    <fill>
      <patternFill patternType="solid">
        <fgColor rgb="FFE36C09"/>
        <bgColor rgb="FFE36C09"/>
      </patternFill>
    </fill>
    <fill>
      <patternFill patternType="solid">
        <fgColor rgb="FF92CDDC"/>
        <bgColor rgb="FF92CDDC"/>
      </patternFill>
    </fill>
    <fill>
      <patternFill patternType="solid">
        <fgColor rgb="FF31859B"/>
        <bgColor rgb="FF31859B"/>
      </patternFill>
    </fill>
    <fill>
      <patternFill patternType="solid">
        <fgColor rgb="FFFBD4B4"/>
        <bgColor rgb="FFFBD4B4"/>
      </patternFill>
    </fill>
    <fill>
      <patternFill patternType="solid">
        <fgColor rgb="FF8DB3E2"/>
        <bgColor rgb="FF8DB3E2"/>
      </patternFill>
    </fill>
    <fill>
      <patternFill patternType="solid">
        <fgColor rgb="FFB6DDE8"/>
        <bgColor rgb="FFB6DDE8"/>
      </patternFill>
    </fill>
    <fill>
      <patternFill patternType="solid">
        <fgColor rgb="FFD8D8D8"/>
        <bgColor rgb="FFD8D8D8"/>
      </patternFill>
    </fill>
    <fill>
      <patternFill patternType="solid">
        <fgColor rgb="FFFDE9D9"/>
        <bgColor rgb="FFFDE9D9"/>
      </patternFill>
    </fill>
    <fill>
      <patternFill patternType="solid">
        <fgColor rgb="FFD6E3BC"/>
        <bgColor rgb="FFD6E3BC"/>
      </patternFill>
    </fill>
    <fill>
      <patternFill patternType="solid">
        <fgColor rgb="FFFFFF00"/>
        <bgColor rgb="FFFFFF00"/>
      </patternFill>
    </fill>
    <fill>
      <patternFill patternType="solid">
        <fgColor rgb="FFFF0000"/>
        <bgColor rgb="FFFF0000"/>
      </patternFill>
    </fill>
    <fill>
      <patternFill patternType="solid">
        <fgColor rgb="FF00FFFF"/>
        <bgColor rgb="FF00FFFF"/>
      </patternFill>
    </fill>
    <fill>
      <patternFill patternType="solid">
        <fgColor rgb="FFEAF1DD"/>
        <bgColor rgb="FFEAF1DD"/>
      </patternFill>
    </fill>
    <fill>
      <patternFill patternType="solid">
        <fgColor rgb="FFFFFFFF"/>
        <bgColor rgb="FFFFFFFF"/>
      </patternFill>
    </fill>
    <fill>
      <patternFill patternType="solid">
        <fgColor rgb="FFFABF8F"/>
        <bgColor rgb="FFFABF8F"/>
      </patternFill>
    </fill>
    <fill>
      <patternFill patternType="solid">
        <fgColor rgb="FF0066CC"/>
        <bgColor rgb="FF0066CC"/>
      </patternFill>
    </fill>
  </fills>
  <borders count="48">
    <border/>
    <border>
      <left/>
      <right/>
      <top/>
      <bottom/>
    </border>
    <border>
      <left/>
      <top/>
    </border>
    <border>
      <top/>
    </border>
    <border>
      <right/>
      <top/>
    </border>
    <border>
      <left/>
      <bottom/>
    </border>
    <border>
      <bottom/>
    </border>
    <border>
      <right/>
      <bottom/>
    </border>
    <border>
      <left style="thin">
        <color rgb="FF000000"/>
      </left>
      <right/>
      <top/>
      <bottom/>
    </border>
    <border>
      <left/>
      <top/>
      <bottom/>
    </border>
    <border>
      <right style="thin">
        <color rgb="FF000000"/>
      </right>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right style="thin">
        <color rgb="FF000000"/>
      </right>
      <top style="thin">
        <color rgb="FF000000"/>
      </top>
      <bottom style="thin">
        <color rgb="FF000000"/>
      </bottom>
    </border>
    <border>
      <left style="thin">
        <color rgb="FF000000"/>
      </left>
    </border>
    <border>
      <right style="thin">
        <color rgb="FF000000"/>
      </right>
    </border>
    <border>
      <top style="thin">
        <color rgb="FF000000"/>
      </top>
    </border>
    <border>
      <right/>
      <top style="thin">
        <color rgb="FF000000"/>
      </top>
    </border>
    <border>
      <left/>
      <top/>
      <bottom style="thin">
        <color rgb="FF000000"/>
      </bottom>
    </border>
    <border>
      <top/>
      <bottom style="thin">
        <color rgb="FF000000"/>
      </bottom>
    </border>
    <border>
      <right/>
      <top/>
      <bottom style="thin">
        <color rgb="FF000000"/>
      </bottom>
    </border>
    <border>
      <bottom style="thin">
        <color rgb="FF000000"/>
      </bottom>
    </border>
    <border>
      <left style="thin">
        <color rgb="FF000000"/>
      </left>
      <bottom/>
    </border>
    <border>
      <left style="thin">
        <color rgb="FF000000"/>
      </left>
      <right/>
      <top style="thin">
        <color rgb="FF000000"/>
      </top>
      <bottom/>
    </border>
    <border>
      <right style="thin">
        <color rgb="FF000000"/>
      </right>
      <top/>
    </border>
    <border>
      <left style="thin">
        <color rgb="FF000000"/>
      </left>
      <top/>
    </border>
    <border>
      <left style="thin">
        <color rgb="FF000000"/>
      </left>
      <right style="thin">
        <color rgb="FF000000"/>
      </right>
      <top style="thin">
        <color rgb="FF000000"/>
      </top>
    </border>
    <border>
      <left/>
      <bottom style="thin">
        <color rgb="FF000000"/>
      </bottom>
    </border>
    <border>
      <left style="thin">
        <color rgb="FF000000"/>
      </left>
      <right style="thin">
        <color rgb="FF000000"/>
      </right>
      <bottom/>
    </border>
    <border>
      <left style="thin">
        <color rgb="FF000000"/>
      </left>
      <right style="thin">
        <color rgb="FF000000"/>
      </right>
      <bottom style="thin">
        <color rgb="FF000000"/>
      </bottom>
    </border>
    <border>
      <left style="thin">
        <color rgb="FF000000"/>
      </left>
      <right/>
      <top/>
      <bottom style="thin">
        <color rgb="FF000000"/>
      </bottom>
    </border>
    <border>
      <left style="thin">
        <color rgb="FF000000"/>
      </left>
      <right style="thin">
        <color rgb="FF000000"/>
      </right>
      <top style="thin">
        <color rgb="FF000000"/>
      </top>
      <bottom/>
    </border>
    <border>
      <left style="thin">
        <color rgb="FF000000"/>
      </left>
      <right/>
      <top style="thin">
        <color rgb="FF000000"/>
      </top>
    </border>
    <border>
      <left style="thin">
        <color rgb="FF000000"/>
      </left>
      <right/>
    </border>
    <border>
      <left style="thin">
        <color rgb="FF000000"/>
      </left>
      <right style="thin">
        <color rgb="FF000000"/>
      </right>
    </border>
    <border>
      <left style="thin">
        <color rgb="FF000000"/>
      </left>
      <right/>
      <bottom style="thin">
        <color rgb="FF000000"/>
      </bottom>
    </border>
    <border>
      <left style="medium">
        <color rgb="FF000000"/>
      </left>
      <right style="medium">
        <color rgb="FF000000"/>
      </right>
      <top style="medium">
        <color rgb="FF000000"/>
      </top>
      <bottom style="medium">
        <color rgb="FF000000"/>
      </bottom>
    </border>
    <border>
      <left style="medium">
        <color rgb="FFCCCCCC"/>
      </left>
      <right style="medium">
        <color rgb="FF000000"/>
      </right>
      <top style="medium">
        <color rgb="FF000000"/>
      </top>
      <bottom style="medium">
        <color rgb="FF000000"/>
      </bottom>
    </border>
    <border>
      <left style="medium">
        <color rgb="FF000000"/>
      </left>
      <right style="medium">
        <color rgb="FF000000"/>
      </right>
      <bottom style="medium">
        <color rgb="FF000000"/>
      </bottom>
    </border>
    <border>
      <left style="medium">
        <color rgb="FFCCCCCC"/>
      </left>
      <right style="medium">
        <color rgb="FF000000"/>
      </right>
      <bottom style="medium">
        <color rgb="FF000000"/>
      </bottom>
    </border>
    <border>
      <left style="medium">
        <color rgb="FFCCCCCC"/>
      </left>
      <right style="medium">
        <color rgb="FF000000"/>
      </right>
      <top/>
      <bottom style="medium">
        <color rgb="FF000000"/>
      </bottom>
    </border>
    <border>
      <left style="thin">
        <color rgb="FF000000"/>
      </left>
      <right style="thin">
        <color rgb="FF000000"/>
      </right>
      <top/>
      <bottom/>
    </border>
  </borders>
  <cellStyleXfs count="1">
    <xf borderId="0" fillId="0" fontId="0" numFmtId="0" applyAlignment="1" applyFont="1"/>
  </cellStyleXfs>
  <cellXfs count="250">
    <xf borderId="0" fillId="0" fontId="0" numFmtId="0" xfId="0" applyAlignment="1" applyFont="1">
      <alignment readingOrder="0" shrinkToFit="0" vertical="bottom" wrapText="0"/>
    </xf>
    <xf borderId="1" fillId="2" fontId="1" numFmtId="0" xfId="0" applyBorder="1" applyFill="1" applyFont="1"/>
    <xf borderId="1" fillId="3" fontId="1" numFmtId="0" xfId="0" applyBorder="1" applyFill="1" applyFont="1"/>
    <xf borderId="1" fillId="3" fontId="2" numFmtId="0" xfId="0" applyAlignment="1" applyBorder="1" applyFont="1">
      <alignment horizontal="center"/>
    </xf>
    <xf borderId="1" fillId="2" fontId="2" numFmtId="0" xfId="0" applyAlignment="1" applyBorder="1" applyFont="1">
      <alignment horizontal="center"/>
    </xf>
    <xf borderId="1" fillId="2" fontId="3" numFmtId="0" xfId="0" applyAlignment="1" applyBorder="1" applyFont="1">
      <alignment horizontal="center"/>
    </xf>
    <xf borderId="1" fillId="3" fontId="3" numFmtId="0" xfId="0" applyAlignment="1" applyBorder="1" applyFont="1">
      <alignment horizontal="center"/>
    </xf>
    <xf borderId="2" fillId="2" fontId="4" numFmtId="0" xfId="0" applyAlignment="1" applyBorder="1" applyFont="1">
      <alignment horizontal="center" vertical="center"/>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0" fontId="5" numFmtId="0" xfId="0" applyBorder="1" applyFont="1"/>
    <xf borderId="0" fillId="0" fontId="6" numFmtId="0" xfId="0" applyAlignment="1" applyFont="1">
      <alignment vertical="center"/>
    </xf>
    <xf borderId="0" fillId="0" fontId="6" numFmtId="0" xfId="0" applyAlignment="1" applyFont="1">
      <alignment horizontal="center" vertical="center"/>
    </xf>
    <xf borderId="8" fillId="3" fontId="1" numFmtId="0" xfId="0" applyBorder="1" applyFont="1"/>
    <xf borderId="1" fillId="3" fontId="1" numFmtId="0" xfId="0" applyAlignment="1" applyBorder="1" applyFont="1">
      <alignment horizontal="center"/>
    </xf>
    <xf borderId="9" fillId="4" fontId="7" numFmtId="0" xfId="0" applyAlignment="1" applyBorder="1" applyFill="1" applyFont="1">
      <alignment horizontal="center" shrinkToFit="0" vertical="center" wrapText="1"/>
    </xf>
    <xf borderId="10" fillId="0" fontId="5" numFmtId="0" xfId="0" applyBorder="1" applyFont="1"/>
    <xf borderId="11" fillId="5" fontId="8" numFmtId="0" xfId="0" applyAlignment="1" applyBorder="1" applyFill="1" applyFont="1">
      <alignment vertical="center"/>
    </xf>
    <xf borderId="12" fillId="0" fontId="5" numFmtId="0" xfId="0" applyBorder="1" applyFont="1"/>
    <xf borderId="13" fillId="0" fontId="5" numFmtId="0" xfId="0" applyBorder="1" applyFont="1"/>
    <xf borderId="1" fillId="3" fontId="9" numFmtId="0" xfId="0" applyAlignment="1" applyBorder="1" applyFont="1">
      <alignment horizontal="center" vertical="center"/>
    </xf>
    <xf borderId="1" fillId="3" fontId="9" numFmtId="0" xfId="0" applyAlignment="1" applyBorder="1" applyFont="1">
      <alignment vertical="center"/>
    </xf>
    <xf borderId="11" fillId="4" fontId="8" numFmtId="0" xfId="0" applyAlignment="1" applyBorder="1" applyFont="1">
      <alignment horizontal="center" vertical="center"/>
    </xf>
    <xf borderId="11" fillId="4" fontId="7" numFmtId="0" xfId="0" applyAlignment="1" applyBorder="1" applyFont="1">
      <alignment horizontal="center" shrinkToFit="0" vertical="center" wrapText="1"/>
    </xf>
    <xf borderId="11" fillId="5" fontId="8" numFmtId="0" xfId="0" applyAlignment="1" applyBorder="1" applyFont="1">
      <alignment shrinkToFit="0" vertical="center" wrapText="1"/>
    </xf>
    <xf borderId="1" fillId="3" fontId="8" numFmtId="0" xfId="0" applyAlignment="1" applyBorder="1" applyFont="1">
      <alignment horizontal="center" shrinkToFit="0" vertical="center" wrapText="1"/>
    </xf>
    <xf borderId="1" fillId="3" fontId="8" numFmtId="0" xfId="0" applyAlignment="1" applyBorder="1" applyFont="1">
      <alignment shrinkToFit="0" vertical="center" wrapText="1"/>
    </xf>
    <xf borderId="1" fillId="3" fontId="8" numFmtId="0" xfId="0" applyAlignment="1" applyBorder="1" applyFont="1">
      <alignment horizontal="left" shrinkToFit="0" vertical="center" wrapText="1"/>
    </xf>
    <xf borderId="11" fillId="4" fontId="8" numFmtId="0" xfId="0" applyAlignment="1" applyBorder="1" applyFont="1">
      <alignment horizontal="center" shrinkToFit="0" vertical="center" wrapText="1"/>
    </xf>
    <xf borderId="11" fillId="5" fontId="8" numFmtId="0" xfId="0" applyAlignment="1" applyBorder="1" applyFont="1">
      <alignment horizontal="left" vertical="center"/>
    </xf>
    <xf borderId="1" fillId="3" fontId="8" numFmtId="0" xfId="0" applyAlignment="1" applyBorder="1" applyFont="1">
      <alignment horizontal="center" vertical="top"/>
    </xf>
    <xf borderId="1" fillId="3" fontId="8" numFmtId="0" xfId="0" applyAlignment="1" applyBorder="1" applyFont="1">
      <alignment vertical="top"/>
    </xf>
    <xf borderId="14" fillId="4" fontId="8" numFmtId="0" xfId="0" applyAlignment="1" applyBorder="1" applyFont="1">
      <alignment horizontal="center" shrinkToFit="0" vertical="center" wrapText="1"/>
    </xf>
    <xf borderId="15" fillId="0" fontId="5" numFmtId="0" xfId="0" applyBorder="1" applyFont="1"/>
    <xf borderId="16" fillId="5" fontId="8" numFmtId="0" xfId="0" applyAlignment="1" applyBorder="1" applyFont="1">
      <alignment vertical="center"/>
    </xf>
    <xf borderId="1" fillId="3" fontId="8" numFmtId="0" xfId="0" applyAlignment="1" applyBorder="1" applyFont="1">
      <alignment horizontal="center"/>
    </xf>
    <xf borderId="1" fillId="3" fontId="8" numFmtId="0" xfId="0" applyAlignment="1" applyBorder="1" applyFont="1">
      <alignment horizontal="left"/>
    </xf>
    <xf borderId="17" fillId="0" fontId="5" numFmtId="0" xfId="0" applyBorder="1" applyFont="1"/>
    <xf borderId="18" fillId="0" fontId="5" numFmtId="0" xfId="0" applyBorder="1" applyFont="1"/>
    <xf borderId="19" fillId="5" fontId="7" numFmtId="0" xfId="0" applyAlignment="1" applyBorder="1" applyFont="1">
      <alignment shrinkToFit="0" vertical="center" wrapText="1"/>
    </xf>
    <xf borderId="20" fillId="0" fontId="5" numFmtId="0" xfId="0" applyBorder="1" applyFont="1"/>
    <xf borderId="21" fillId="0" fontId="5" numFmtId="0" xfId="0" applyBorder="1" applyFont="1"/>
    <xf borderId="19" fillId="5" fontId="8" numFmtId="0" xfId="0" applyAlignment="1" applyBorder="1" applyFont="1">
      <alignment vertical="center"/>
    </xf>
    <xf borderId="11" fillId="5" fontId="9" numFmtId="0" xfId="0" applyAlignment="1" applyBorder="1" applyFont="1">
      <alignment shrinkToFit="0" vertical="center" wrapText="1"/>
    </xf>
    <xf borderId="11" fillId="5" fontId="9" numFmtId="0" xfId="0" applyAlignment="1" applyBorder="1" applyFont="1">
      <alignment vertical="center"/>
    </xf>
    <xf borderId="14" fillId="6" fontId="10" numFmtId="0" xfId="0" applyAlignment="1" applyBorder="1" applyFill="1" applyFont="1">
      <alignment horizontal="center" vertical="center"/>
    </xf>
    <xf borderId="22" fillId="0" fontId="5" numFmtId="0" xfId="0" applyBorder="1" applyFont="1"/>
    <xf borderId="14" fillId="7" fontId="11" numFmtId="0" xfId="0" applyAlignment="1" applyBorder="1" applyFill="1" applyFont="1">
      <alignment horizontal="center" shrinkToFit="0" vertical="center" wrapText="1"/>
    </xf>
    <xf borderId="23" fillId="0" fontId="5" numFmtId="0" xfId="0" applyBorder="1" applyFont="1"/>
    <xf borderId="24" fillId="8" fontId="9" numFmtId="0" xfId="0" applyAlignment="1" applyBorder="1" applyFill="1" applyFont="1">
      <alignment horizontal="center"/>
    </xf>
    <xf borderId="25" fillId="0" fontId="5" numFmtId="0" xfId="0" applyBorder="1" applyFont="1"/>
    <xf borderId="26" fillId="0" fontId="5" numFmtId="0" xfId="0" applyBorder="1" applyFont="1"/>
    <xf borderId="14" fillId="9" fontId="12" numFmtId="0" xfId="0" applyAlignment="1" applyBorder="1" applyFill="1" applyFont="1">
      <alignment horizontal="center" readingOrder="1" shrinkToFit="0" vertical="center" wrapText="1"/>
    </xf>
    <xf borderId="27" fillId="0" fontId="5" numFmtId="0" xfId="0" applyBorder="1" applyFont="1"/>
    <xf borderId="28" fillId="0" fontId="5" numFmtId="0" xfId="0" applyBorder="1" applyFont="1"/>
    <xf borderId="29" fillId="10" fontId="12" numFmtId="0" xfId="0" applyAlignment="1" applyBorder="1" applyFill="1" applyFont="1">
      <alignment horizontal="left" readingOrder="1" shrinkToFit="0" vertical="center" wrapText="1"/>
    </xf>
    <xf borderId="16" fillId="10" fontId="12" numFmtId="0" xfId="0" applyAlignment="1" applyBorder="1" applyFont="1">
      <alignment horizontal="left" readingOrder="1" shrinkToFit="0" vertical="center" wrapText="1"/>
    </xf>
    <xf borderId="16" fillId="4" fontId="12" numFmtId="0" xfId="0" applyAlignment="1" applyBorder="1" applyFont="1">
      <alignment horizontal="left" readingOrder="1" shrinkToFit="0" vertical="center" wrapText="1"/>
    </xf>
    <xf borderId="16" fillId="10" fontId="12" numFmtId="0" xfId="0" applyAlignment="1" applyBorder="1" applyFont="1">
      <alignment shrinkToFit="0" vertical="center" wrapText="1"/>
    </xf>
    <xf borderId="2" fillId="7" fontId="12" numFmtId="0" xfId="0" applyAlignment="1" applyBorder="1" applyFont="1">
      <alignment horizontal="center" readingOrder="1" shrinkToFit="0" vertical="center" wrapText="1"/>
    </xf>
    <xf borderId="30" fillId="0" fontId="5" numFmtId="0" xfId="0" applyBorder="1" applyFont="1"/>
    <xf borderId="31" fillId="7" fontId="12" numFmtId="0" xfId="0" applyAlignment="1" applyBorder="1" applyFont="1">
      <alignment horizontal="center" readingOrder="1" shrinkToFit="0" vertical="center" wrapText="1"/>
    </xf>
    <xf borderId="31" fillId="11" fontId="12" numFmtId="0" xfId="0" applyAlignment="1" applyBorder="1" applyFill="1" applyFont="1">
      <alignment horizontal="center" readingOrder="1" shrinkToFit="0" vertical="center" wrapText="1"/>
    </xf>
    <xf borderId="14" fillId="7" fontId="12" numFmtId="0" xfId="0" applyAlignment="1" applyBorder="1" applyFont="1">
      <alignment horizontal="center" readingOrder="1" shrinkToFit="0" vertical="center" wrapText="1"/>
    </xf>
    <xf borderId="32" fillId="12" fontId="13" numFmtId="0" xfId="0" applyAlignment="1" applyBorder="1" applyFill="1" applyFont="1">
      <alignment horizontal="center" shrinkToFit="0" vertical="center" wrapText="1"/>
    </xf>
    <xf borderId="32" fillId="13" fontId="14" numFmtId="0" xfId="0" applyAlignment="1" applyBorder="1" applyFill="1" applyFont="1">
      <alignment horizontal="center" shrinkToFit="0" vertical="center" wrapText="1"/>
    </xf>
    <xf borderId="8" fillId="10" fontId="12" numFmtId="0" xfId="0" applyAlignment="1" applyBorder="1" applyFont="1">
      <alignment horizontal="left" readingOrder="1" shrinkToFit="0" vertical="center" wrapText="1"/>
    </xf>
    <xf borderId="33" fillId="0" fontId="5" numFmtId="0" xfId="0" applyBorder="1" applyFont="1"/>
    <xf borderId="11" fillId="9" fontId="9" numFmtId="0" xfId="0" applyAlignment="1" applyBorder="1" applyFont="1">
      <alignment horizontal="center"/>
    </xf>
    <xf borderId="34" fillId="0" fontId="5" numFmtId="0" xfId="0" applyBorder="1" applyFont="1"/>
    <xf borderId="35" fillId="0" fontId="5" numFmtId="0" xfId="0" applyBorder="1" applyFont="1"/>
    <xf borderId="36" fillId="10" fontId="12" numFmtId="0" xfId="0" applyAlignment="1" applyBorder="1" applyFont="1">
      <alignment horizontal="left" readingOrder="1" shrinkToFit="0" vertical="center" wrapText="1"/>
    </xf>
    <xf borderId="37" fillId="7" fontId="12" numFmtId="0" xfId="0" applyAlignment="1" applyBorder="1" applyFont="1">
      <alignment horizontal="center" readingOrder="1" shrinkToFit="0" vertical="center" wrapText="1"/>
    </xf>
    <xf borderId="37" fillId="11" fontId="12" numFmtId="0" xfId="0" applyAlignment="1" applyBorder="1" applyFont="1">
      <alignment horizontal="center" readingOrder="1" shrinkToFit="0" vertical="center" wrapText="1"/>
    </xf>
    <xf borderId="16" fillId="7" fontId="12" numFmtId="0" xfId="0" applyAlignment="1" applyBorder="1" applyFont="1">
      <alignment horizontal="center" readingOrder="1" shrinkToFit="0" vertical="center" wrapText="1"/>
    </xf>
    <xf borderId="16" fillId="11" fontId="12" numFmtId="0" xfId="0" applyAlignment="1" applyBorder="1" applyFont="1">
      <alignment horizontal="center" readingOrder="1" shrinkToFit="0" vertical="center" wrapText="1"/>
    </xf>
    <xf borderId="16" fillId="14" fontId="1" numFmtId="0" xfId="0" applyAlignment="1" applyBorder="1" applyFill="1" applyFont="1">
      <alignment shrinkToFit="0" vertical="top" wrapText="1"/>
    </xf>
    <xf borderId="16" fillId="14" fontId="1" numFmtId="0" xfId="0" applyAlignment="1" applyBorder="1" applyFont="1">
      <alignment horizontal="center" shrinkToFit="0" vertical="top" wrapText="1"/>
    </xf>
    <xf borderId="37" fillId="14" fontId="13" numFmtId="0" xfId="0" applyAlignment="1" applyBorder="1" applyFont="1">
      <alignment horizontal="center" shrinkToFit="0" vertical="center" wrapText="1"/>
    </xf>
    <xf borderId="16" fillId="14" fontId="1" numFmtId="49" xfId="0" applyAlignment="1" applyBorder="1" applyFont="1" applyNumberFormat="1">
      <alignment horizontal="center" shrinkToFit="0" vertical="center" wrapText="1"/>
    </xf>
    <xf borderId="16" fillId="14" fontId="1" numFmtId="0" xfId="0" applyAlignment="1" applyBorder="1" applyFont="1">
      <alignment horizontal="center" shrinkToFit="0" vertical="center" wrapText="1"/>
    </xf>
    <xf borderId="16" fillId="14" fontId="9" numFmtId="49" xfId="0" applyAlignment="1" applyBorder="1" applyFont="1" applyNumberFormat="1">
      <alignment horizontal="center" shrinkToFit="0" vertical="center" wrapText="1"/>
    </xf>
    <xf borderId="16" fillId="14" fontId="12" numFmtId="0" xfId="0" applyAlignment="1" applyBorder="1" applyFont="1">
      <alignment horizontal="center" readingOrder="1" shrinkToFit="0" vertical="center" wrapText="1"/>
    </xf>
    <xf borderId="16" fillId="14" fontId="12" numFmtId="0" xfId="0" applyAlignment="1" applyBorder="1" applyFont="1">
      <alignment horizontal="center" shrinkToFit="0" vertical="center" wrapText="1"/>
    </xf>
    <xf borderId="37" fillId="14" fontId="12" numFmtId="0" xfId="0" applyAlignment="1" applyBorder="1" applyFont="1">
      <alignment horizontal="center" readingOrder="1" shrinkToFit="0" vertical="center" wrapText="1"/>
    </xf>
    <xf borderId="37" fillId="14" fontId="12" numFmtId="164" xfId="0" applyAlignment="1" applyBorder="1" applyFont="1" applyNumberFormat="1">
      <alignment horizontal="center" readingOrder="1" shrinkToFit="0" vertical="center" wrapText="1"/>
    </xf>
    <xf borderId="1" fillId="14" fontId="1" numFmtId="0" xfId="0" applyBorder="1" applyFont="1"/>
    <xf borderId="16" fillId="0" fontId="1" numFmtId="0" xfId="0" applyBorder="1" applyFont="1"/>
    <xf borderId="16" fillId="3" fontId="1" numFmtId="0" xfId="0" applyAlignment="1" applyBorder="1" applyFont="1">
      <alignment vertical="center"/>
    </xf>
    <xf borderId="16" fillId="3" fontId="1" numFmtId="0" xfId="0" applyAlignment="1" applyBorder="1" applyFont="1">
      <alignment shrinkToFit="0" vertical="center" wrapText="1"/>
    </xf>
    <xf borderId="16" fillId="3" fontId="1" numFmtId="49" xfId="0" applyAlignment="1" applyBorder="1" applyFont="1" applyNumberFormat="1">
      <alignment horizontal="center" shrinkToFit="0" vertical="center" wrapText="1"/>
    </xf>
    <xf borderId="16" fillId="3" fontId="1" numFmtId="0" xfId="0" applyAlignment="1" applyBorder="1" applyFont="1">
      <alignment horizontal="center" shrinkToFit="0" vertical="center" wrapText="1"/>
    </xf>
    <xf borderId="16" fillId="0" fontId="1" numFmtId="0" xfId="0" applyAlignment="1" applyBorder="1" applyFont="1">
      <alignment shrinkToFit="0" vertical="top" wrapText="1"/>
    </xf>
    <xf borderId="16" fillId="0" fontId="1" numFmtId="0" xfId="0" applyAlignment="1" applyBorder="1" applyFont="1">
      <alignment horizontal="center" shrinkToFit="0" vertical="center" wrapText="1"/>
    </xf>
    <xf borderId="16" fillId="0" fontId="1" numFmtId="49" xfId="0" applyAlignment="1" applyBorder="1" applyFont="1" applyNumberFormat="1">
      <alignment horizontal="center" shrinkToFit="0" vertical="center" wrapText="1"/>
    </xf>
    <xf borderId="16" fillId="0" fontId="9" numFmtId="0" xfId="0" applyAlignment="1" applyBorder="1" applyFont="1">
      <alignment shrinkToFit="0" vertical="center" wrapText="1"/>
    </xf>
    <xf borderId="16" fillId="0" fontId="9" numFmtId="0" xfId="0" applyAlignment="1" applyBorder="1" applyFont="1">
      <alignment horizontal="center" shrinkToFit="0" vertical="center" wrapText="1"/>
    </xf>
    <xf borderId="16" fillId="3" fontId="1" numFmtId="164" xfId="0" applyAlignment="1" applyBorder="1" applyFont="1" applyNumberFormat="1">
      <alignment shrinkToFit="0" vertical="center" wrapText="1"/>
    </xf>
    <xf borderId="16" fillId="15" fontId="1" numFmtId="164" xfId="0" applyAlignment="1" applyBorder="1" applyFill="1" applyFont="1" applyNumberFormat="1">
      <alignment shrinkToFit="0" vertical="center" wrapText="1"/>
    </xf>
    <xf borderId="16" fillId="12" fontId="9" numFmtId="0" xfId="0" applyAlignment="1" applyBorder="1" applyFont="1">
      <alignment horizontal="center" shrinkToFit="0" vertical="center" wrapText="1"/>
    </xf>
    <xf borderId="16" fillId="12" fontId="9" numFmtId="164" xfId="0" applyAlignment="1" applyBorder="1" applyFont="1" applyNumberFormat="1">
      <alignment shrinkToFit="0" vertical="center" wrapText="1"/>
    </xf>
    <xf borderId="16" fillId="3" fontId="1" numFmtId="0" xfId="0" applyBorder="1" applyFont="1"/>
    <xf borderId="16" fillId="0" fontId="1" numFmtId="0" xfId="0" applyAlignment="1" applyBorder="1" applyFont="1">
      <alignment horizontal="left" shrinkToFit="0" vertical="top" wrapText="1"/>
    </xf>
    <xf borderId="37" fillId="12" fontId="12" numFmtId="0" xfId="0" applyAlignment="1" applyBorder="1" applyFont="1">
      <alignment horizontal="center" readingOrder="1" shrinkToFit="0" vertical="center" wrapText="1"/>
    </xf>
    <xf borderId="37" fillId="12" fontId="12" numFmtId="164" xfId="0" applyAlignment="1" applyBorder="1" applyFont="1" applyNumberFormat="1">
      <alignment horizontal="center" readingOrder="1" shrinkToFit="0" vertical="center" wrapText="1"/>
    </xf>
    <xf borderId="16" fillId="14" fontId="12" numFmtId="164" xfId="0" applyAlignment="1" applyBorder="1" applyFont="1" applyNumberFormat="1">
      <alignment horizontal="center" readingOrder="1" shrinkToFit="0" vertical="center" wrapText="1"/>
    </xf>
    <xf borderId="16" fillId="0" fontId="1" numFmtId="164" xfId="0" applyAlignment="1" applyBorder="1" applyFont="1" applyNumberFormat="1">
      <alignment shrinkToFit="0" vertical="center" wrapText="1"/>
    </xf>
    <xf borderId="16" fillId="3" fontId="1" numFmtId="164" xfId="0" applyBorder="1" applyFont="1" applyNumberFormat="1"/>
    <xf borderId="16" fillId="16" fontId="9" numFmtId="164" xfId="0" applyAlignment="1" applyBorder="1" applyFill="1" applyFont="1" applyNumberFormat="1">
      <alignment shrinkToFit="0" vertical="center" wrapText="1"/>
    </xf>
    <xf borderId="37" fillId="14" fontId="15" numFmtId="164" xfId="0" applyAlignment="1" applyBorder="1" applyFont="1" applyNumberFormat="1">
      <alignment horizontal="center" readingOrder="1" shrinkToFit="0" vertical="center" wrapText="1"/>
    </xf>
    <xf borderId="16" fillId="0" fontId="1" numFmtId="0" xfId="0" applyAlignment="1" applyBorder="1" applyFont="1">
      <alignment vertical="center"/>
    </xf>
    <xf borderId="16" fillId="0" fontId="1" numFmtId="0" xfId="0" applyAlignment="1" applyBorder="1" applyFont="1">
      <alignment shrinkToFit="0" vertical="center" wrapText="1"/>
    </xf>
    <xf borderId="16" fillId="0" fontId="9" numFmtId="164" xfId="0" applyAlignment="1" applyBorder="1" applyFont="1" applyNumberFormat="1">
      <alignment shrinkToFit="0" vertical="center" wrapText="1"/>
    </xf>
    <xf borderId="0" fillId="0" fontId="1" numFmtId="0" xfId="0" applyFont="1"/>
    <xf borderId="16" fillId="0" fontId="9" numFmtId="49" xfId="0" applyAlignment="1" applyBorder="1" applyFont="1" applyNumberFormat="1">
      <alignment horizontal="center" shrinkToFit="0" vertical="center" wrapText="1"/>
    </xf>
    <xf borderId="16" fillId="0" fontId="1" numFmtId="0" xfId="0" applyAlignment="1" applyBorder="1" applyFont="1">
      <alignment horizontal="left" shrinkToFit="0" wrapText="1"/>
    </xf>
    <xf borderId="16" fillId="0" fontId="1" numFmtId="0" xfId="0" applyAlignment="1" applyBorder="1" applyFont="1">
      <alignment horizontal="center" vertical="center"/>
    </xf>
    <xf borderId="32" fillId="0" fontId="1" numFmtId="0" xfId="0" applyBorder="1" applyFont="1"/>
    <xf borderId="37" fillId="3" fontId="1" numFmtId="0" xfId="0" applyAlignment="1" applyBorder="1" applyFont="1">
      <alignment vertical="center"/>
    </xf>
    <xf borderId="37" fillId="3" fontId="1" numFmtId="0" xfId="0" applyAlignment="1" applyBorder="1" applyFont="1">
      <alignment shrinkToFit="0" vertical="center" wrapText="1"/>
    </xf>
    <xf borderId="37" fillId="3" fontId="1" numFmtId="49" xfId="0" applyAlignment="1" applyBorder="1" applyFont="1" applyNumberFormat="1">
      <alignment horizontal="center" shrinkToFit="0" vertical="center" wrapText="1"/>
    </xf>
    <xf borderId="37" fillId="3" fontId="1" numFmtId="0" xfId="0" applyAlignment="1" applyBorder="1" applyFont="1">
      <alignment horizontal="center" shrinkToFit="0" vertical="center" wrapText="1"/>
    </xf>
    <xf borderId="37" fillId="3" fontId="1" numFmtId="0" xfId="0" applyAlignment="1" applyBorder="1" applyFont="1">
      <alignment horizontal="center" vertical="center"/>
    </xf>
    <xf borderId="37" fillId="3" fontId="1" numFmtId="164" xfId="0" applyAlignment="1" applyBorder="1" applyFont="1" applyNumberFormat="1">
      <alignment shrinkToFit="0" vertical="center" wrapText="1"/>
    </xf>
    <xf borderId="37" fillId="12" fontId="9" numFmtId="0" xfId="0" applyAlignment="1" applyBorder="1" applyFont="1">
      <alignment horizontal="center" shrinkToFit="0" vertical="center" wrapText="1"/>
    </xf>
    <xf borderId="37" fillId="12" fontId="9" numFmtId="164" xfId="0" applyAlignment="1" applyBorder="1" applyFont="1" applyNumberFormat="1">
      <alignment shrinkToFit="0" vertical="center" wrapText="1"/>
    </xf>
    <xf borderId="37" fillId="3" fontId="1" numFmtId="0" xfId="0" applyBorder="1" applyFont="1"/>
    <xf borderId="16" fillId="3" fontId="1" numFmtId="0" xfId="0" applyAlignment="1" applyBorder="1" applyFont="1">
      <alignment horizontal="center"/>
    </xf>
    <xf borderId="1" fillId="17" fontId="1" numFmtId="0" xfId="0" applyAlignment="1" applyBorder="1" applyFill="1" applyFont="1">
      <alignment readingOrder="0"/>
    </xf>
    <xf borderId="0" fillId="0" fontId="1" numFmtId="0" xfId="0" applyAlignment="1" applyFont="1">
      <alignment horizontal="center"/>
    </xf>
    <xf borderId="16" fillId="0" fontId="9" numFmtId="0" xfId="0" applyBorder="1" applyFont="1"/>
    <xf borderId="16" fillId="0" fontId="9" numFmtId="0" xfId="0" applyAlignment="1" applyBorder="1" applyFont="1">
      <alignment horizontal="center"/>
    </xf>
    <xf borderId="38" fillId="10" fontId="12" numFmtId="0" xfId="0" applyAlignment="1" applyBorder="1" applyFont="1">
      <alignment horizontal="center" readingOrder="1" shrinkToFit="0" vertical="center" wrapText="1"/>
    </xf>
    <xf borderId="32" fillId="10" fontId="12" numFmtId="0" xfId="0" applyAlignment="1" applyBorder="1" applyFont="1">
      <alignment horizontal="center" readingOrder="1" shrinkToFit="0" vertical="center" wrapText="1"/>
    </xf>
    <xf borderId="32" fillId="4" fontId="12" numFmtId="0" xfId="0" applyAlignment="1" applyBorder="1" applyFont="1">
      <alignment horizontal="center" readingOrder="1" shrinkToFit="0" vertical="center" wrapText="1"/>
    </xf>
    <xf borderId="32" fillId="10" fontId="12" numFmtId="0" xfId="0" applyAlignment="1" applyBorder="1" applyFont="1">
      <alignment horizontal="center" shrinkToFit="0" vertical="center" wrapText="1"/>
    </xf>
    <xf borderId="39" fillId="0" fontId="5" numFmtId="0" xfId="0" applyBorder="1" applyFont="1"/>
    <xf borderId="40" fillId="0" fontId="5" numFmtId="0" xfId="0" applyBorder="1" applyFont="1"/>
    <xf borderId="41" fillId="0" fontId="5" numFmtId="0" xfId="0" applyBorder="1" applyFont="1"/>
    <xf borderId="16" fillId="18" fontId="1" numFmtId="0" xfId="0" applyAlignment="1" applyBorder="1" applyFill="1" applyFont="1">
      <alignment shrinkToFit="0" vertical="top" wrapText="1"/>
    </xf>
    <xf borderId="16" fillId="18" fontId="1" numFmtId="0" xfId="0" applyAlignment="1" applyBorder="1" applyFont="1">
      <alignment horizontal="center" shrinkToFit="0" vertical="top" wrapText="1"/>
    </xf>
    <xf borderId="16" fillId="18" fontId="1" numFmtId="9" xfId="0" applyAlignment="1" applyBorder="1" applyFont="1" applyNumberFormat="1">
      <alignment horizontal="center" shrinkToFit="0" vertical="center" wrapText="1"/>
    </xf>
    <xf borderId="16" fillId="18" fontId="1" numFmtId="0" xfId="0" applyAlignment="1" applyBorder="1" applyFont="1">
      <alignment horizontal="center" shrinkToFit="0" vertical="center" wrapText="1"/>
    </xf>
    <xf borderId="16" fillId="18" fontId="9" numFmtId="49" xfId="0" applyAlignment="1" applyBorder="1" applyFont="1" applyNumberFormat="1">
      <alignment horizontal="center" shrinkToFit="0" vertical="center" wrapText="1"/>
    </xf>
    <xf borderId="16" fillId="18" fontId="9" numFmtId="0" xfId="0" applyAlignment="1" applyBorder="1" applyFont="1">
      <alignment horizontal="center" shrinkToFit="0" vertical="center" wrapText="1"/>
    </xf>
    <xf borderId="16" fillId="18" fontId="1" numFmtId="0" xfId="0" applyAlignment="1" applyBorder="1" applyFont="1">
      <alignment horizontal="left" shrinkToFit="0" vertical="top" wrapText="1"/>
    </xf>
    <xf borderId="16" fillId="18" fontId="1" numFmtId="0" xfId="0" applyAlignment="1" applyBorder="1" applyFont="1">
      <alignment shrinkToFit="0" vertical="center" wrapText="1"/>
    </xf>
    <xf borderId="16" fillId="18" fontId="9" numFmtId="0" xfId="0" applyAlignment="1" applyBorder="1" applyFont="1">
      <alignment shrinkToFit="0" vertical="center" wrapText="1"/>
    </xf>
    <xf borderId="16" fillId="18" fontId="1" numFmtId="49" xfId="0" applyAlignment="1" applyBorder="1" applyFont="1" applyNumberFormat="1">
      <alignment horizontal="center" shrinkToFit="0" vertical="center" wrapText="1"/>
    </xf>
    <xf borderId="16" fillId="18" fontId="1" numFmtId="164" xfId="0" applyAlignment="1" applyBorder="1" applyFont="1" applyNumberFormat="1">
      <alignment shrinkToFit="0" vertical="center" wrapText="1"/>
    </xf>
    <xf borderId="1" fillId="18" fontId="1" numFmtId="0" xfId="0" applyAlignment="1" applyBorder="1" applyFont="1">
      <alignment shrinkToFit="0" vertical="top" wrapText="1"/>
    </xf>
    <xf borderId="16" fillId="18" fontId="9" numFmtId="164" xfId="0" applyAlignment="1" applyBorder="1" applyFont="1" applyNumberFormat="1">
      <alignment shrinkToFit="0" vertical="center" wrapText="1"/>
    </xf>
    <xf borderId="16" fillId="0" fontId="16" numFmtId="0" xfId="0" applyAlignment="1" applyBorder="1" applyFont="1">
      <alignment shrinkToFit="0" vertical="top" wrapText="1"/>
    </xf>
    <xf borderId="16" fillId="0" fontId="17" numFmtId="0" xfId="0" applyAlignment="1" applyBorder="1" applyFont="1">
      <alignment shrinkToFit="0" vertical="top" wrapText="1"/>
    </xf>
    <xf borderId="16" fillId="0" fontId="18" numFmtId="0" xfId="0" applyAlignment="1" applyBorder="1" applyFont="1">
      <alignment shrinkToFit="0" vertical="top" wrapText="1"/>
    </xf>
    <xf borderId="16" fillId="3" fontId="1" numFmtId="0" xfId="0" applyAlignment="1" applyBorder="1" applyFont="1">
      <alignment shrinkToFit="0" vertical="top" wrapText="1"/>
    </xf>
    <xf borderId="16" fillId="3" fontId="1" numFmtId="0" xfId="0" applyAlignment="1" applyBorder="1" applyFont="1">
      <alignment horizontal="left" shrinkToFit="0" vertical="top" wrapText="1"/>
    </xf>
    <xf borderId="16" fillId="12" fontId="1" numFmtId="0" xfId="0" applyAlignment="1" applyBorder="1" applyFont="1">
      <alignment horizontal="center" shrinkToFit="0" vertical="center" wrapText="1"/>
    </xf>
    <xf borderId="16" fillId="12" fontId="1" numFmtId="164" xfId="0" applyAlignment="1" applyBorder="1" applyFont="1" applyNumberFormat="1">
      <alignment shrinkToFit="0" vertical="center" wrapText="1"/>
    </xf>
    <xf borderId="16" fillId="0" fontId="1" numFmtId="0" xfId="0" applyAlignment="1" applyBorder="1" applyFont="1">
      <alignment horizontal="left" shrinkToFit="0" vertical="center" wrapText="1"/>
    </xf>
    <xf borderId="35" fillId="0" fontId="1" numFmtId="0" xfId="0" applyAlignment="1" applyBorder="1" applyFont="1">
      <alignment horizontal="left" shrinkToFit="0" vertical="center" wrapText="1"/>
    </xf>
    <xf borderId="32" fillId="0" fontId="1" numFmtId="0" xfId="0" applyAlignment="1" applyBorder="1" applyFont="1">
      <alignment horizontal="left" shrinkToFit="0" vertical="top" wrapText="1"/>
    </xf>
    <xf borderId="35" fillId="0" fontId="1" numFmtId="0" xfId="0" applyAlignment="1" applyBorder="1" applyFont="1">
      <alignment horizontal="left" shrinkToFit="0" wrapText="1"/>
    </xf>
    <xf borderId="16" fillId="18" fontId="1" numFmtId="0" xfId="0" applyAlignment="1" applyBorder="1" applyFont="1">
      <alignment horizontal="left" shrinkToFit="0" vertical="center" wrapText="1"/>
    </xf>
    <xf borderId="37" fillId="18" fontId="1" numFmtId="0" xfId="0" applyAlignment="1" applyBorder="1" applyFont="1">
      <alignment horizontal="center" shrinkToFit="0" vertical="center" wrapText="1"/>
    </xf>
    <xf borderId="37" fillId="18" fontId="19" numFmtId="164" xfId="0" applyAlignment="1" applyBorder="1" applyFont="1" applyNumberFormat="1">
      <alignment horizontal="center" readingOrder="1" shrinkToFit="0" vertical="center" wrapText="1"/>
    </xf>
    <xf borderId="16" fillId="3" fontId="1" numFmtId="0" xfId="0" applyAlignment="1" applyBorder="1" applyFont="1">
      <alignment horizontal="left" shrinkToFit="0" vertical="center" wrapText="1"/>
    </xf>
    <xf borderId="16" fillId="12" fontId="1" numFmtId="164" xfId="0" applyAlignment="1" applyBorder="1" applyFont="1" applyNumberFormat="1">
      <alignment horizontal="center" shrinkToFit="0" vertical="center" wrapText="1"/>
    </xf>
    <xf borderId="16" fillId="0" fontId="13" numFmtId="0" xfId="0" applyAlignment="1" applyBorder="1" applyFont="1">
      <alignment horizontal="left" vertical="center"/>
    </xf>
    <xf borderId="16" fillId="0" fontId="10" numFmtId="0" xfId="0" applyAlignment="1" applyBorder="1" applyFont="1">
      <alignment horizontal="center" vertical="center"/>
    </xf>
    <xf borderId="16" fillId="18" fontId="1" numFmtId="3" xfId="0" applyAlignment="1" applyBorder="1" applyFont="1" applyNumberFormat="1">
      <alignment horizontal="center" shrinkToFit="0" vertical="center" wrapText="1"/>
    </xf>
    <xf borderId="16" fillId="0" fontId="20" numFmtId="0" xfId="0" applyAlignment="1" applyBorder="1" applyFont="1">
      <alignment horizontal="center" shrinkToFit="0" vertical="center" wrapText="1"/>
    </xf>
    <xf borderId="16" fillId="18" fontId="19" numFmtId="0" xfId="0" applyAlignment="1" applyBorder="1" applyFont="1">
      <alignment horizontal="center" readingOrder="1" shrinkToFit="0" vertical="center" wrapText="1"/>
    </xf>
    <xf borderId="16" fillId="18" fontId="19" numFmtId="0" xfId="0" applyAlignment="1" applyBorder="1" applyFont="1">
      <alignment horizontal="center" shrinkToFit="0" vertical="center" wrapText="1"/>
    </xf>
    <xf borderId="37" fillId="18" fontId="19" numFmtId="0" xfId="0" applyAlignment="1" applyBorder="1" applyFont="1">
      <alignment horizontal="center" readingOrder="1" shrinkToFit="0" vertical="center" wrapText="1"/>
    </xf>
    <xf borderId="16" fillId="18" fontId="19" numFmtId="164" xfId="0" applyAlignment="1" applyBorder="1" applyFont="1" applyNumberFormat="1">
      <alignment horizontal="center" readingOrder="1" shrinkToFit="0" vertical="center" wrapText="1"/>
    </xf>
    <xf borderId="16" fillId="0" fontId="16" numFmtId="0" xfId="0" applyAlignment="1" applyBorder="1" applyFont="1">
      <alignment shrinkToFit="0" vertical="center" wrapText="1"/>
    </xf>
    <xf borderId="16" fillId="0" fontId="18" numFmtId="0" xfId="0" applyAlignment="1" applyBorder="1" applyFont="1">
      <alignment shrinkToFit="0" wrapText="1"/>
    </xf>
    <xf borderId="16" fillId="0" fontId="19" numFmtId="0" xfId="0" applyAlignment="1" applyBorder="1" applyFont="1">
      <alignment horizontal="center" readingOrder="1" shrinkToFit="0" vertical="center" wrapText="1"/>
    </xf>
    <xf borderId="16" fillId="0" fontId="19" numFmtId="49" xfId="0" applyAlignment="1" applyBorder="1" applyFont="1" applyNumberFormat="1">
      <alignment horizontal="center" readingOrder="1" shrinkToFit="0" vertical="center" wrapText="1"/>
    </xf>
    <xf borderId="16" fillId="0" fontId="19" numFmtId="0" xfId="0" applyAlignment="1" applyBorder="1" applyFont="1">
      <alignment horizontal="center" shrinkToFit="0" vertical="center" wrapText="1"/>
    </xf>
    <xf borderId="37" fillId="18" fontId="21" numFmtId="0" xfId="0" applyAlignment="1" applyBorder="1" applyFont="1">
      <alignment shrinkToFit="0" vertical="center" wrapText="1"/>
    </xf>
    <xf borderId="37" fillId="18" fontId="21" numFmtId="0" xfId="0" applyAlignment="1" applyBorder="1" applyFont="1">
      <alignment horizontal="center" shrinkToFit="0" vertical="center" wrapText="1"/>
    </xf>
    <xf borderId="37" fillId="18" fontId="21" numFmtId="0" xfId="0" applyAlignment="1" applyBorder="1" applyFont="1">
      <alignment horizontal="center" vertical="center"/>
    </xf>
    <xf borderId="37" fillId="18" fontId="21" numFmtId="164" xfId="0" applyAlignment="1" applyBorder="1" applyFont="1" applyNumberFormat="1">
      <alignment horizontal="center" readingOrder="1" shrinkToFit="0" vertical="center" wrapText="1"/>
    </xf>
    <xf borderId="16" fillId="16" fontId="1" numFmtId="0" xfId="0" applyAlignment="1" applyBorder="1" applyFont="1">
      <alignment shrinkToFit="0" vertical="center" wrapText="1"/>
    </xf>
    <xf borderId="16" fillId="18" fontId="20" numFmtId="0" xfId="0" applyAlignment="1" applyBorder="1" applyFont="1">
      <alignment horizontal="left" shrinkToFit="0" vertical="top" wrapText="1"/>
    </xf>
    <xf borderId="42" fillId="18" fontId="1" numFmtId="0" xfId="0" applyAlignment="1" applyBorder="1" applyFont="1">
      <alignment horizontal="center" shrinkToFit="0" vertical="center" wrapText="1"/>
    </xf>
    <xf borderId="43" fillId="18" fontId="1" numFmtId="0" xfId="0" applyAlignment="1" applyBorder="1" applyFont="1">
      <alignment shrinkToFit="0" vertical="center" wrapText="1"/>
    </xf>
    <xf borderId="16" fillId="18" fontId="19" numFmtId="49" xfId="0" applyAlignment="1" applyBorder="1" applyFont="1" applyNumberFormat="1">
      <alignment horizontal="center" readingOrder="1" shrinkToFit="0" vertical="center" wrapText="1"/>
    </xf>
    <xf borderId="32" fillId="0" fontId="16" numFmtId="0" xfId="0" applyAlignment="1" applyBorder="1" applyFont="1">
      <alignment shrinkToFit="0" vertical="center" wrapText="1"/>
    </xf>
    <xf borderId="32" fillId="0" fontId="17" numFmtId="0" xfId="0" applyAlignment="1" applyBorder="1" applyFont="1">
      <alignment shrinkToFit="0" vertical="top" wrapText="1"/>
    </xf>
    <xf borderId="32" fillId="0" fontId="18" numFmtId="0" xfId="0" applyAlignment="1" applyBorder="1" applyFont="1">
      <alignment shrinkToFit="0" wrapText="1"/>
    </xf>
    <xf borderId="37" fillId="3" fontId="1" numFmtId="0" xfId="0" applyAlignment="1" applyBorder="1" applyFont="1">
      <alignment shrinkToFit="0" vertical="top" wrapText="1"/>
    </xf>
    <xf borderId="37" fillId="3" fontId="1" numFmtId="0" xfId="0" applyAlignment="1" applyBorder="1" applyFont="1">
      <alignment horizontal="left" shrinkToFit="0" vertical="top" wrapText="1"/>
    </xf>
    <xf borderId="32" fillId="0" fontId="9" numFmtId="49" xfId="0" applyAlignment="1" applyBorder="1" applyFont="1" applyNumberFormat="1">
      <alignment horizontal="center" shrinkToFit="0" vertical="center" wrapText="1"/>
    </xf>
    <xf borderId="32" fillId="0" fontId="1" numFmtId="49" xfId="0" applyAlignment="1" applyBorder="1" applyFont="1" applyNumberFormat="1">
      <alignment horizontal="center" shrinkToFit="0" vertical="center" wrapText="1"/>
    </xf>
    <xf borderId="32" fillId="0" fontId="9" numFmtId="0" xfId="0" applyAlignment="1" applyBorder="1" applyFont="1">
      <alignment horizontal="center" shrinkToFit="0" vertical="center" wrapText="1"/>
    </xf>
    <xf borderId="32" fillId="0" fontId="20" numFmtId="0" xfId="0" applyAlignment="1" applyBorder="1" applyFont="1">
      <alignment horizontal="center" shrinkToFit="0" vertical="center" wrapText="1"/>
    </xf>
    <xf borderId="32" fillId="0" fontId="1" numFmtId="0" xfId="0" applyAlignment="1" applyBorder="1" applyFont="1">
      <alignment horizontal="center" shrinkToFit="0" vertical="center" wrapText="1"/>
    </xf>
    <xf borderId="37" fillId="12" fontId="1" numFmtId="0" xfId="0" applyAlignment="1" applyBorder="1" applyFont="1">
      <alignment horizontal="center" shrinkToFit="0" vertical="center" wrapText="1"/>
    </xf>
    <xf borderId="37" fillId="12" fontId="1" numFmtId="164" xfId="0" applyAlignment="1" applyBorder="1" applyFont="1" applyNumberFormat="1">
      <alignment shrinkToFit="0" vertical="center" wrapText="1"/>
    </xf>
    <xf borderId="16" fillId="18" fontId="20" numFmtId="0" xfId="0" applyAlignment="1" applyBorder="1" applyFont="1">
      <alignment shrinkToFit="0" vertical="top" wrapText="1"/>
    </xf>
    <xf borderId="16" fillId="18" fontId="1" numFmtId="0" xfId="0" applyAlignment="1" applyBorder="1" applyFont="1">
      <alignment horizontal="right" shrinkToFit="0" vertical="center" wrapText="1"/>
    </xf>
    <xf borderId="16" fillId="12" fontId="9" numFmtId="0" xfId="0" applyAlignment="1" applyBorder="1" applyFont="1">
      <alignment horizontal="right" shrinkToFit="0" vertical="center" wrapText="1"/>
    </xf>
    <xf borderId="44" fillId="0" fontId="1" numFmtId="0" xfId="0" applyAlignment="1" applyBorder="1" applyFont="1">
      <alignment shrinkToFit="0" vertical="center" wrapText="1"/>
    </xf>
    <xf borderId="45" fillId="0" fontId="1" numFmtId="0" xfId="0" applyAlignment="1" applyBorder="1" applyFont="1">
      <alignment shrinkToFit="0" vertical="top" wrapText="1"/>
    </xf>
    <xf borderId="45" fillId="0" fontId="1" numFmtId="0" xfId="0" applyAlignment="1" applyBorder="1" applyFont="1">
      <alignment shrinkToFit="0" wrapText="1"/>
    </xf>
    <xf borderId="46" fillId="19" fontId="1" numFmtId="0" xfId="0" applyAlignment="1" applyBorder="1" applyFill="1" applyFont="1">
      <alignment shrinkToFit="0" vertical="top" wrapText="1"/>
    </xf>
    <xf borderId="45" fillId="0" fontId="1" numFmtId="0" xfId="0" applyAlignment="1" applyBorder="1" applyFont="1">
      <alignment shrinkToFit="0" vertical="center" wrapText="1"/>
    </xf>
    <xf borderId="46" fillId="19" fontId="1" numFmtId="0" xfId="0" applyAlignment="1" applyBorder="1" applyFont="1">
      <alignment shrinkToFit="0" vertical="center" wrapText="1"/>
    </xf>
    <xf borderId="46" fillId="19" fontId="1" numFmtId="0" xfId="0" applyAlignment="1" applyBorder="1" applyFont="1">
      <alignment horizontal="center" shrinkToFit="0" vertical="center" wrapText="1"/>
    </xf>
    <xf borderId="45" fillId="0" fontId="19" numFmtId="0" xfId="0" applyAlignment="1" applyBorder="1" applyFont="1">
      <alignment horizontal="center" shrinkToFit="0" vertical="center" wrapText="1"/>
    </xf>
    <xf borderId="46" fillId="19" fontId="1" numFmtId="0" xfId="0" applyAlignment="1" applyBorder="1" applyFont="1">
      <alignment horizontal="right" shrinkToFit="0" vertical="center" wrapText="1"/>
    </xf>
    <xf borderId="46" fillId="12" fontId="1" numFmtId="0" xfId="0" applyAlignment="1" applyBorder="1" applyFont="1">
      <alignment horizontal="center" shrinkToFit="0" vertical="center" wrapText="1"/>
    </xf>
    <xf borderId="46" fillId="12" fontId="1" numFmtId="0" xfId="0" applyAlignment="1" applyBorder="1" applyFont="1">
      <alignment shrinkToFit="0" vertical="center" wrapText="1"/>
    </xf>
    <xf borderId="16" fillId="17" fontId="1" numFmtId="49" xfId="0" applyAlignment="1" applyBorder="1" applyFont="1" applyNumberFormat="1">
      <alignment horizontal="center" readingOrder="0" shrinkToFit="0" vertical="center" wrapText="1"/>
    </xf>
    <xf borderId="16" fillId="0" fontId="21" numFmtId="0" xfId="0" applyAlignment="1" applyBorder="1" applyFont="1">
      <alignment horizontal="left" shrinkToFit="0" vertical="top" wrapText="1"/>
    </xf>
    <xf borderId="0" fillId="0" fontId="9" numFmtId="0" xfId="0" applyAlignment="1" applyFont="1">
      <alignment shrinkToFit="0" wrapText="1"/>
    </xf>
    <xf borderId="16" fillId="0" fontId="22" numFmtId="0" xfId="0" applyBorder="1" applyFont="1"/>
    <xf borderId="16" fillId="0" fontId="23" numFmtId="0" xfId="0" applyAlignment="1" applyBorder="1" applyFont="1">
      <alignment horizontal="center"/>
    </xf>
    <xf borderId="16" fillId="3" fontId="24" numFmtId="0" xfId="0" applyBorder="1" applyFont="1"/>
    <xf borderId="16" fillId="3" fontId="25" numFmtId="0" xfId="0" applyAlignment="1" applyBorder="1" applyFont="1">
      <alignment horizontal="center"/>
    </xf>
    <xf borderId="16" fillId="0" fontId="26" numFmtId="0" xfId="0" applyAlignment="1" applyBorder="1" applyFont="1">
      <alignment horizontal="center"/>
    </xf>
    <xf borderId="0" fillId="0" fontId="27" numFmtId="0" xfId="0" applyFont="1"/>
    <xf borderId="16" fillId="0" fontId="1" numFmtId="0" xfId="0" applyAlignment="1" applyBorder="1" applyFont="1">
      <alignment horizontal="center"/>
    </xf>
    <xf borderId="0" fillId="0" fontId="9" numFmtId="0" xfId="0" applyFont="1"/>
    <xf borderId="11" fillId="0" fontId="9" numFmtId="0" xfId="0" applyAlignment="1" applyBorder="1" applyFont="1">
      <alignment horizontal="center"/>
    </xf>
    <xf borderId="1" fillId="20" fontId="1" numFmtId="0" xfId="0" applyAlignment="1" applyBorder="1" applyFill="1" applyFont="1">
      <alignment horizontal="center"/>
    </xf>
    <xf borderId="16" fillId="21" fontId="28" numFmtId="49" xfId="0" applyAlignment="1" applyBorder="1" applyFill="1" applyFont="1" applyNumberFormat="1">
      <alignment horizontal="center" shrinkToFit="0" vertical="center" wrapText="1"/>
    </xf>
    <xf borderId="8" fillId="21" fontId="28" numFmtId="49" xfId="0" applyAlignment="1" applyBorder="1" applyFont="1" applyNumberFormat="1">
      <alignment horizontal="center" shrinkToFit="0" vertical="center" wrapText="1"/>
    </xf>
    <xf borderId="16" fillId="15" fontId="29" numFmtId="165" xfId="0" applyAlignment="1" applyBorder="1" applyFont="1" applyNumberFormat="1">
      <alignment horizontal="center"/>
    </xf>
    <xf borderId="16" fillId="0" fontId="29" numFmtId="49" xfId="0" applyAlignment="1" applyBorder="1" applyFont="1" applyNumberFormat="1">
      <alignment horizontal="left" shrinkToFit="0" wrapText="1"/>
    </xf>
    <xf borderId="16" fillId="0" fontId="29" numFmtId="165" xfId="0" applyAlignment="1" applyBorder="1" applyFont="1" applyNumberFormat="1">
      <alignment horizontal="right"/>
    </xf>
    <xf borderId="16" fillId="0" fontId="1" numFmtId="165" xfId="0" applyBorder="1" applyFont="1" applyNumberFormat="1"/>
    <xf borderId="16" fillId="16" fontId="30" numFmtId="165" xfId="0" applyAlignment="1" applyBorder="1" applyFont="1" applyNumberFormat="1">
      <alignment horizontal="center"/>
    </xf>
    <xf borderId="0" fillId="0" fontId="31" numFmtId="0" xfId="0" applyFont="1"/>
    <xf borderId="16" fillId="16" fontId="1" numFmtId="165" xfId="0" applyBorder="1" applyFont="1" applyNumberFormat="1"/>
    <xf borderId="16" fillId="16" fontId="29" numFmtId="165" xfId="0" applyAlignment="1" applyBorder="1" applyFont="1" applyNumberFormat="1">
      <alignment horizontal="center"/>
    </xf>
    <xf borderId="16" fillId="7" fontId="9" numFmtId="0" xfId="0" applyAlignment="1" applyBorder="1" applyFont="1">
      <alignment horizontal="center"/>
    </xf>
    <xf borderId="16" fillId="7" fontId="1" numFmtId="0" xfId="0" applyBorder="1" applyFont="1"/>
    <xf borderId="16" fillId="7" fontId="29" numFmtId="165" xfId="0" applyAlignment="1" applyBorder="1" applyFont="1" applyNumberFormat="1">
      <alignment horizontal="right"/>
    </xf>
    <xf borderId="16" fillId="7" fontId="1" numFmtId="165" xfId="0" applyBorder="1" applyFont="1" applyNumberFormat="1"/>
    <xf borderId="16" fillId="0" fontId="29" numFmtId="166" xfId="0" applyAlignment="1" applyBorder="1" applyFont="1" applyNumberFormat="1">
      <alignment horizontal="center"/>
    </xf>
    <xf borderId="47" fillId="15" fontId="29" numFmtId="4" xfId="0" applyAlignment="1" applyBorder="1" applyFont="1" applyNumberFormat="1">
      <alignment horizontal="right"/>
    </xf>
    <xf borderId="16" fillId="0" fontId="29" numFmtId="165" xfId="0" applyAlignment="1" applyBorder="1" applyFont="1" applyNumberFormat="1">
      <alignment horizontal="center"/>
    </xf>
    <xf borderId="16" fillId="0" fontId="1" numFmtId="0" xfId="0" applyAlignment="1" applyBorder="1" applyFont="1">
      <alignment shrinkToFit="0" wrapText="1"/>
    </xf>
    <xf borderId="0" fillId="0" fontId="9"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133350</xdr:colOff>
      <xdr:row>1</xdr:row>
      <xdr:rowOff>104775</xdr:rowOff>
    </xdr:from>
    <xdr:ext cx="2762250" cy="12954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409575</xdr:colOff>
      <xdr:row>1</xdr:row>
      <xdr:rowOff>142875</xdr:rowOff>
    </xdr:from>
    <xdr:ext cx="2571750" cy="1247775"/>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4.0" topLeftCell="A5" activePane="bottomLeft" state="frozen"/>
      <selection activeCell="B6" sqref="B6" pane="bottomLeft"/>
    </sheetView>
  </sheetViews>
  <sheetFormatPr customHeight="1" defaultColWidth="14.43" defaultRowHeight="15.0"/>
  <cols>
    <col customWidth="1" min="1" max="1" width="23.0"/>
    <col customWidth="1" min="2" max="2" width="39.86"/>
    <col customWidth="1" min="3" max="3" width="35.14"/>
    <col customWidth="1" min="4" max="4" width="25.14"/>
    <col customWidth="1" min="5" max="6" width="26.43"/>
    <col customWidth="1" min="7" max="7" width="25.29"/>
    <col customWidth="1" min="8" max="8" width="5.14"/>
    <col customWidth="1" min="9" max="9" width="4.57"/>
    <col customWidth="1" min="10" max="10" width="11.29"/>
    <col customWidth="1" min="11" max="11" width="10.86"/>
    <col customWidth="1" min="12" max="12" width="9.71"/>
    <col customWidth="1" min="13" max="13" width="6.43"/>
    <col customWidth="1" min="14" max="14" width="80.0"/>
    <col customWidth="1" min="15" max="15" width="14.43"/>
    <col customWidth="1" min="16" max="16" width="20.43"/>
    <col customWidth="1" min="17" max="18" width="14.43"/>
    <col customWidth="1" min="19" max="19" width="13.29"/>
    <col customWidth="1" min="20" max="20" width="16.86"/>
    <col customWidth="1" min="21" max="21" width="17.14"/>
    <col customWidth="1" min="22" max="22" width="14.43"/>
    <col customWidth="1" min="23" max="23" width="17.43"/>
    <col customWidth="1" min="24" max="24" width="15.71"/>
    <col customWidth="1" min="25" max="25" width="19.14"/>
    <col customWidth="1" hidden="1" min="26" max="26" width="7.29"/>
    <col customWidth="1" hidden="1" min="27" max="27" width="14.43"/>
    <col customWidth="1" hidden="1" min="28" max="28" width="7.29"/>
    <col customWidth="1" hidden="1" min="29" max="29" width="17.29"/>
    <col customWidth="1" hidden="1" min="30" max="30" width="7.29"/>
    <col customWidth="1" hidden="1" min="31" max="31" width="14.43"/>
    <col customWidth="1" hidden="1" min="32" max="32" width="7.29"/>
    <col customWidth="1" hidden="1" min="33" max="33" width="16.71"/>
    <col customWidth="1" min="34" max="34" width="7.29"/>
    <col customWidth="1" min="35" max="35" width="17.43"/>
    <col customWidth="1" min="36" max="36" width="7.29"/>
    <col customWidth="1" min="37" max="37" width="17.29"/>
    <col customWidth="1" min="38" max="38" width="7.29"/>
    <col customWidth="1" min="39" max="39" width="17.14"/>
    <col customWidth="1" min="40" max="40" width="7.29"/>
    <col customWidth="1" min="41" max="41" width="17.29"/>
    <col customWidth="1" min="42" max="42" width="7.29"/>
    <col customWidth="1" min="43" max="43" width="18.86"/>
    <col customWidth="1" min="44" max="44" width="7.29"/>
    <col customWidth="1" min="45" max="45" width="16.86"/>
    <col customWidth="1" min="46" max="46" width="7.29"/>
    <col customWidth="1" min="47" max="47" width="14.43"/>
    <col customWidth="1" min="48" max="48" width="7.29"/>
    <col customWidth="1" min="49" max="49" width="19.14"/>
    <col customWidth="1" min="50" max="50" width="7.29"/>
    <col customWidth="1" min="51" max="51" width="16.71"/>
    <col customWidth="1" min="52" max="52" width="7.29"/>
    <col customWidth="1" min="53" max="53" width="14.43"/>
    <col customWidth="1" min="54" max="54" width="6.71"/>
    <col customWidth="1" min="55" max="55" width="14.43"/>
    <col customWidth="1" min="56" max="56" width="7.29"/>
    <col customWidth="1" min="57" max="57" width="19.43"/>
    <col customWidth="1" min="58" max="58" width="11.57"/>
    <col customWidth="1" min="59" max="59" width="21.14"/>
    <col customWidth="1" min="60" max="60" width="11.57"/>
    <col customWidth="1" min="61" max="61" width="17.86"/>
    <col customWidth="1" min="62" max="62" width="11.57"/>
    <col customWidth="1" min="63" max="63" width="17.43"/>
    <col customWidth="1" min="64" max="64" width="11.57"/>
    <col customWidth="1" min="65" max="65" width="17.43"/>
    <col customWidth="1" min="66" max="85" width="11.57"/>
  </cols>
  <sheetData>
    <row r="1">
      <c r="B1" s="1"/>
      <c r="C1" s="1"/>
      <c r="D1" s="1"/>
      <c r="E1" s="1"/>
      <c r="F1" s="1"/>
      <c r="G1" s="1"/>
      <c r="H1" s="1"/>
      <c r="I1" s="1"/>
      <c r="J1" s="1"/>
      <c r="K1" s="1"/>
      <c r="L1" s="1"/>
      <c r="M1" s="1"/>
      <c r="N1" s="2"/>
      <c r="O1" s="2"/>
      <c r="P1" s="2"/>
      <c r="Q1" s="2"/>
      <c r="R1" s="2"/>
      <c r="S1" s="2">
        <v>0.0</v>
      </c>
      <c r="T1" s="2"/>
      <c r="U1" s="2"/>
      <c r="V1" s="3"/>
      <c r="W1" s="3"/>
      <c r="X1" s="3"/>
      <c r="Y1" s="3"/>
      <c r="Z1" s="3"/>
      <c r="AA1" s="3"/>
      <c r="AB1" s="3"/>
      <c r="AC1" s="3"/>
      <c r="AD1" s="3"/>
      <c r="AE1" s="3"/>
      <c r="AF1" s="3"/>
      <c r="AG1" s="3"/>
      <c r="AH1" s="3"/>
      <c r="AI1" s="3"/>
      <c r="AJ1" s="3"/>
      <c r="AK1" s="3"/>
      <c r="AL1" s="3"/>
      <c r="AM1" s="3"/>
    </row>
    <row r="2">
      <c r="B2" s="1"/>
      <c r="C2" s="4"/>
      <c r="D2" s="4"/>
      <c r="E2" s="4"/>
      <c r="F2" s="4"/>
      <c r="G2" s="4"/>
      <c r="H2" s="4"/>
      <c r="I2" s="4"/>
      <c r="J2" s="4"/>
      <c r="K2" s="4"/>
      <c r="L2" s="4"/>
      <c r="M2" s="4"/>
      <c r="N2" s="3"/>
      <c r="O2" s="3"/>
      <c r="P2" s="3"/>
      <c r="Q2" s="3"/>
      <c r="R2" s="3"/>
      <c r="S2" s="3">
        <v>0.0</v>
      </c>
      <c r="T2" s="3"/>
      <c r="U2" s="3"/>
      <c r="V2" s="3"/>
      <c r="W2" s="3"/>
      <c r="X2" s="3"/>
      <c r="Y2" s="3"/>
      <c r="Z2" s="3"/>
      <c r="AA2" s="3"/>
      <c r="AB2" s="3"/>
      <c r="AC2" s="3"/>
      <c r="AD2" s="3"/>
      <c r="AE2" s="3"/>
      <c r="AF2" s="3"/>
      <c r="AG2" s="3"/>
      <c r="AH2" s="3"/>
      <c r="AI2" s="3"/>
      <c r="AJ2" s="3"/>
      <c r="AK2" s="3"/>
      <c r="AL2" s="3"/>
      <c r="AM2" s="3"/>
    </row>
    <row r="3">
      <c r="B3" s="1"/>
      <c r="C3" s="4"/>
      <c r="D3" s="4"/>
      <c r="E3" s="4"/>
      <c r="F3" s="4"/>
      <c r="G3" s="4"/>
      <c r="H3" s="4"/>
      <c r="I3" s="4"/>
      <c r="J3" s="4"/>
      <c r="K3" s="4"/>
      <c r="L3" s="4"/>
      <c r="M3" s="4"/>
      <c r="N3" s="3"/>
      <c r="O3" s="3"/>
      <c r="P3" s="3"/>
      <c r="Q3" s="3"/>
      <c r="R3" s="3"/>
      <c r="S3" s="3">
        <v>0.0</v>
      </c>
      <c r="T3" s="3"/>
      <c r="U3" s="3"/>
      <c r="V3" s="3"/>
      <c r="W3" s="3"/>
      <c r="X3" s="3"/>
      <c r="Y3" s="3"/>
      <c r="Z3" s="3"/>
      <c r="AA3" s="3"/>
      <c r="AB3" s="3"/>
      <c r="AC3" s="3"/>
      <c r="AD3" s="3"/>
      <c r="AE3" s="3"/>
      <c r="AF3" s="3"/>
      <c r="AG3" s="3"/>
      <c r="AH3" s="3"/>
      <c r="AI3" s="3"/>
      <c r="AJ3" s="3"/>
      <c r="AK3" s="3"/>
      <c r="AL3" s="3"/>
      <c r="AM3" s="3"/>
    </row>
    <row r="4">
      <c r="B4" s="1"/>
      <c r="C4" s="1"/>
      <c r="D4" s="5"/>
      <c r="E4" s="5"/>
      <c r="F4" s="5"/>
      <c r="G4" s="5"/>
      <c r="H4" s="5"/>
      <c r="I4" s="5"/>
      <c r="J4" s="5"/>
      <c r="K4" s="5"/>
      <c r="L4" s="5"/>
      <c r="M4" s="5"/>
      <c r="N4" s="6"/>
      <c r="O4" s="6"/>
      <c r="P4" s="6"/>
      <c r="Q4" s="6"/>
      <c r="R4" s="6"/>
      <c r="S4" s="6">
        <v>0.0</v>
      </c>
      <c r="T4" s="6"/>
      <c r="U4" s="6"/>
      <c r="V4" s="6"/>
      <c r="W4" s="6"/>
      <c r="X4" s="6"/>
      <c r="Y4" s="6"/>
      <c r="Z4" s="6"/>
      <c r="AA4" s="6"/>
      <c r="AB4" s="6"/>
      <c r="AC4" s="6"/>
      <c r="AD4" s="6"/>
      <c r="AE4" s="6"/>
      <c r="AF4" s="6"/>
      <c r="AG4" s="6"/>
      <c r="AH4" s="6"/>
      <c r="AI4" s="6"/>
      <c r="AJ4" s="6"/>
      <c r="AK4" s="6"/>
      <c r="AL4" s="6"/>
      <c r="AM4" s="6"/>
    </row>
    <row r="5">
      <c r="B5" s="1"/>
      <c r="C5" s="1"/>
      <c r="D5" s="5"/>
      <c r="E5" s="5"/>
      <c r="F5" s="5"/>
      <c r="G5" s="5"/>
      <c r="H5" s="5"/>
      <c r="I5" s="5"/>
      <c r="J5" s="5"/>
      <c r="K5" s="5"/>
      <c r="L5" s="5"/>
      <c r="M5" s="5"/>
      <c r="N5" s="6"/>
      <c r="O5" s="6"/>
      <c r="P5" s="6"/>
      <c r="Q5" s="6"/>
      <c r="R5" s="6"/>
      <c r="S5" s="6">
        <v>0.0</v>
      </c>
      <c r="T5" s="6"/>
      <c r="U5" s="6"/>
      <c r="V5" s="6"/>
      <c r="W5" s="6"/>
      <c r="X5" s="6"/>
      <c r="Y5" s="6"/>
      <c r="Z5" s="6"/>
      <c r="AA5" s="6"/>
      <c r="AB5" s="6"/>
      <c r="AC5" s="6"/>
      <c r="AD5" s="6"/>
      <c r="AE5" s="6"/>
      <c r="AF5" s="6"/>
      <c r="AG5" s="6"/>
      <c r="AH5" s="6"/>
      <c r="AI5" s="6"/>
      <c r="AJ5" s="6"/>
      <c r="AK5" s="6"/>
      <c r="AL5" s="6"/>
      <c r="AM5" s="6"/>
    </row>
    <row r="6">
      <c r="B6" s="7" t="s">
        <v>0</v>
      </c>
      <c r="C6" s="8"/>
      <c r="D6" s="8"/>
      <c r="E6" s="8"/>
      <c r="F6" s="8"/>
      <c r="G6" s="8"/>
      <c r="H6" s="8"/>
      <c r="I6" s="8"/>
      <c r="J6" s="8"/>
      <c r="K6" s="8"/>
      <c r="L6" s="8"/>
      <c r="M6" s="9"/>
      <c r="N6" s="3"/>
      <c r="O6" s="3"/>
      <c r="P6" s="3"/>
      <c r="Q6" s="3"/>
      <c r="R6" s="3"/>
      <c r="S6" s="3">
        <v>0.0</v>
      </c>
      <c r="T6" s="3"/>
      <c r="U6" s="3"/>
      <c r="V6" s="3"/>
      <c r="W6" s="3"/>
      <c r="X6" s="3"/>
      <c r="Y6" s="3"/>
      <c r="Z6" s="3"/>
      <c r="AA6" s="3"/>
      <c r="AB6" s="3"/>
      <c r="AC6" s="3"/>
      <c r="AD6" s="3"/>
      <c r="AE6" s="3"/>
      <c r="AF6" s="3"/>
      <c r="AG6" s="3"/>
      <c r="AH6" s="3"/>
      <c r="AI6" s="3"/>
      <c r="AJ6" s="3"/>
      <c r="AK6" s="3"/>
      <c r="AL6" s="3"/>
      <c r="AM6" s="3"/>
    </row>
    <row r="7" ht="33.75" customHeight="1">
      <c r="B7" s="10"/>
      <c r="C7" s="11"/>
      <c r="D7" s="11"/>
      <c r="E7" s="11"/>
      <c r="F7" s="11"/>
      <c r="G7" s="11"/>
      <c r="H7" s="11"/>
      <c r="I7" s="11"/>
      <c r="J7" s="11"/>
      <c r="K7" s="11"/>
      <c r="L7" s="11"/>
      <c r="M7" s="12"/>
      <c r="N7" s="13"/>
      <c r="O7" s="13"/>
      <c r="P7" s="13"/>
      <c r="Q7" s="13"/>
      <c r="R7" s="13"/>
      <c r="S7" s="13">
        <v>0.0</v>
      </c>
      <c r="T7" s="13"/>
      <c r="U7" s="13"/>
      <c r="V7" s="13"/>
      <c r="W7" s="13"/>
      <c r="X7" s="14"/>
      <c r="Y7" s="14"/>
      <c r="Z7" s="13"/>
      <c r="AA7" s="13"/>
      <c r="AB7" s="13"/>
      <c r="AC7" s="13"/>
      <c r="AD7" s="13"/>
      <c r="AE7" s="13"/>
      <c r="AF7" s="13"/>
      <c r="AG7" s="13"/>
      <c r="AH7" s="13"/>
      <c r="AI7" s="13"/>
      <c r="AJ7" s="13"/>
      <c r="AK7" s="13"/>
      <c r="AL7" s="13"/>
      <c r="AM7" s="13"/>
    </row>
    <row r="8" ht="9.0" customHeight="1">
      <c r="B8" s="1"/>
      <c r="C8" s="1"/>
      <c r="D8" s="1"/>
      <c r="E8" s="1"/>
      <c r="F8" s="1"/>
      <c r="G8" s="1"/>
      <c r="H8" s="1"/>
      <c r="I8" s="1"/>
      <c r="J8" s="1"/>
      <c r="K8" s="1"/>
      <c r="L8" s="1"/>
      <c r="M8" s="1"/>
      <c r="N8" s="15"/>
      <c r="O8" s="2"/>
      <c r="P8" s="2"/>
      <c r="Q8" s="2"/>
      <c r="R8" s="2"/>
      <c r="S8" s="2">
        <v>0.0</v>
      </c>
      <c r="T8" s="2"/>
      <c r="U8" s="2"/>
      <c r="V8" s="2"/>
      <c r="W8" s="2"/>
      <c r="X8" s="16"/>
      <c r="Y8" s="16"/>
      <c r="Z8" s="2"/>
      <c r="AA8" s="2"/>
      <c r="AB8" s="2"/>
      <c r="AC8" s="2"/>
      <c r="AD8" s="2"/>
      <c r="AE8" s="2"/>
      <c r="AF8" s="2"/>
      <c r="AG8" s="2"/>
      <c r="AH8" s="2"/>
      <c r="AI8" s="2"/>
      <c r="AJ8" s="2"/>
      <c r="AK8" s="2"/>
      <c r="AL8" s="2"/>
      <c r="AM8" s="2"/>
    </row>
    <row r="9">
      <c r="A9" s="17" t="s">
        <v>1</v>
      </c>
      <c r="B9" s="18"/>
      <c r="C9" s="19" t="s">
        <v>2</v>
      </c>
      <c r="D9" s="20"/>
      <c r="E9" s="20"/>
      <c r="F9" s="20"/>
      <c r="G9" s="20"/>
      <c r="H9" s="20"/>
      <c r="I9" s="20"/>
      <c r="J9" s="20"/>
      <c r="K9" s="20"/>
      <c r="L9" s="20"/>
      <c r="M9" s="20"/>
      <c r="N9" s="20"/>
      <c r="O9" s="20"/>
      <c r="P9" s="20"/>
      <c r="Q9" s="20"/>
      <c r="R9" s="20"/>
      <c r="S9" s="20"/>
      <c r="T9" s="20"/>
      <c r="U9" s="20"/>
      <c r="V9" s="20"/>
      <c r="W9" s="21"/>
      <c r="X9" s="22"/>
      <c r="Y9" s="22"/>
      <c r="Z9" s="23"/>
      <c r="AA9" s="23"/>
      <c r="AB9" s="23"/>
      <c r="AC9" s="23"/>
      <c r="AD9" s="23"/>
      <c r="AE9" s="23"/>
      <c r="AF9" s="23"/>
      <c r="AG9" s="23"/>
      <c r="AH9" s="23"/>
      <c r="AI9" s="23"/>
      <c r="AJ9" s="23"/>
      <c r="AK9" s="23"/>
      <c r="AL9" s="23"/>
      <c r="AM9" s="23"/>
    </row>
    <row r="10">
      <c r="A10" s="24" t="s">
        <v>3</v>
      </c>
      <c r="B10" s="21"/>
      <c r="C10" s="19" t="s">
        <v>4</v>
      </c>
      <c r="D10" s="20"/>
      <c r="E10" s="20"/>
      <c r="F10" s="20"/>
      <c r="G10" s="20"/>
      <c r="H10" s="20"/>
      <c r="I10" s="20"/>
      <c r="J10" s="20"/>
      <c r="K10" s="20"/>
      <c r="L10" s="20"/>
      <c r="M10" s="20"/>
      <c r="N10" s="20"/>
      <c r="O10" s="20"/>
      <c r="P10" s="20"/>
      <c r="Q10" s="20"/>
      <c r="R10" s="20"/>
      <c r="S10" s="20"/>
      <c r="T10" s="20"/>
      <c r="U10" s="20"/>
      <c r="V10" s="20"/>
      <c r="W10" s="21"/>
      <c r="X10" s="22"/>
      <c r="Y10" s="22"/>
      <c r="Z10" s="23"/>
      <c r="AA10" s="23"/>
      <c r="AB10" s="23"/>
      <c r="AC10" s="23"/>
      <c r="AD10" s="23"/>
      <c r="AE10" s="23"/>
      <c r="AF10" s="23"/>
      <c r="AG10" s="23"/>
      <c r="AH10" s="23"/>
      <c r="AI10" s="23"/>
      <c r="AJ10" s="23"/>
      <c r="AK10" s="23"/>
      <c r="AL10" s="23"/>
      <c r="AM10" s="23"/>
    </row>
    <row r="11" ht="48.0" customHeight="1">
      <c r="A11" s="25" t="s">
        <v>5</v>
      </c>
      <c r="B11" s="21"/>
      <c r="C11" s="26" t="s">
        <v>6</v>
      </c>
      <c r="D11" s="20"/>
      <c r="E11" s="20"/>
      <c r="F11" s="20"/>
      <c r="G11" s="20"/>
      <c r="H11" s="20"/>
      <c r="I11" s="20"/>
      <c r="J11" s="20"/>
      <c r="K11" s="20"/>
      <c r="L11" s="20"/>
      <c r="M11" s="20"/>
      <c r="N11" s="20"/>
      <c r="O11" s="20"/>
      <c r="P11" s="20"/>
      <c r="Q11" s="20"/>
      <c r="R11" s="20"/>
      <c r="S11" s="20"/>
      <c r="T11" s="20"/>
      <c r="U11" s="20"/>
      <c r="V11" s="20"/>
      <c r="W11" s="21"/>
      <c r="X11" s="27"/>
      <c r="Y11" s="27"/>
      <c r="Z11" s="28"/>
      <c r="AA11" s="28"/>
      <c r="AB11" s="28"/>
      <c r="AC11" s="28"/>
      <c r="AD11" s="28"/>
      <c r="AE11" s="28"/>
      <c r="AF11" s="28"/>
      <c r="AG11" s="28"/>
      <c r="AH11" s="28"/>
      <c r="AI11" s="28"/>
      <c r="AJ11" s="28"/>
      <c r="AK11" s="28"/>
      <c r="AL11" s="28"/>
      <c r="AM11" s="28"/>
    </row>
    <row r="12" ht="46.5" customHeight="1">
      <c r="A12" s="25" t="s">
        <v>7</v>
      </c>
      <c r="B12" s="21"/>
      <c r="C12" s="26" t="s">
        <v>8</v>
      </c>
      <c r="D12" s="20"/>
      <c r="E12" s="20"/>
      <c r="F12" s="20"/>
      <c r="G12" s="20"/>
      <c r="H12" s="20"/>
      <c r="I12" s="20"/>
      <c r="J12" s="20"/>
      <c r="K12" s="20"/>
      <c r="L12" s="20"/>
      <c r="M12" s="20"/>
      <c r="N12" s="20"/>
      <c r="O12" s="20"/>
      <c r="P12" s="20"/>
      <c r="Q12" s="20"/>
      <c r="R12" s="20"/>
      <c r="S12" s="20"/>
      <c r="T12" s="20"/>
      <c r="U12" s="20"/>
      <c r="V12" s="20"/>
      <c r="W12" s="21"/>
      <c r="X12" s="27"/>
      <c r="Y12" s="27"/>
      <c r="Z12" s="29"/>
      <c r="AA12" s="29"/>
      <c r="AB12" s="29"/>
      <c r="AC12" s="29"/>
      <c r="AD12" s="29"/>
      <c r="AE12" s="29"/>
      <c r="AF12" s="29"/>
      <c r="AG12" s="29"/>
      <c r="AH12" s="29"/>
      <c r="AI12" s="29"/>
      <c r="AJ12" s="29"/>
      <c r="AK12" s="29"/>
      <c r="AL12" s="29"/>
      <c r="AM12" s="29"/>
    </row>
    <row r="13" ht="33.0" customHeight="1">
      <c r="A13" s="24" t="s">
        <v>9</v>
      </c>
      <c r="B13" s="21"/>
      <c r="C13" s="26" t="s">
        <v>10</v>
      </c>
      <c r="D13" s="20"/>
      <c r="E13" s="20"/>
      <c r="F13" s="20"/>
      <c r="G13" s="20"/>
      <c r="H13" s="20"/>
      <c r="I13" s="20"/>
      <c r="J13" s="20"/>
      <c r="K13" s="20"/>
      <c r="L13" s="20"/>
      <c r="M13" s="20"/>
      <c r="N13" s="20"/>
      <c r="O13" s="20"/>
      <c r="P13" s="20"/>
      <c r="Q13" s="20"/>
      <c r="R13" s="20"/>
      <c r="S13" s="20"/>
      <c r="T13" s="20"/>
      <c r="U13" s="20"/>
      <c r="V13" s="20"/>
      <c r="W13" s="21"/>
      <c r="X13" s="27"/>
      <c r="Y13" s="27"/>
      <c r="Z13" s="29"/>
      <c r="AA13" s="29"/>
      <c r="AB13" s="29"/>
      <c r="AC13" s="29"/>
      <c r="AD13" s="29"/>
      <c r="AE13" s="29"/>
      <c r="AF13" s="29"/>
      <c r="AG13" s="29"/>
      <c r="AH13" s="29"/>
      <c r="AI13" s="29"/>
      <c r="AJ13" s="29"/>
      <c r="AK13" s="29"/>
      <c r="AL13" s="29"/>
      <c r="AM13" s="29"/>
    </row>
    <row r="14" ht="31.5" customHeight="1">
      <c r="A14" s="30" t="s">
        <v>11</v>
      </c>
      <c r="B14" s="21"/>
      <c r="C14" s="26" t="s">
        <v>12</v>
      </c>
      <c r="D14" s="20"/>
      <c r="E14" s="20"/>
      <c r="F14" s="20"/>
      <c r="G14" s="20"/>
      <c r="H14" s="20"/>
      <c r="I14" s="20"/>
      <c r="J14" s="20"/>
      <c r="K14" s="20"/>
      <c r="L14" s="20"/>
      <c r="M14" s="20"/>
      <c r="N14" s="20"/>
      <c r="O14" s="20"/>
      <c r="P14" s="20"/>
      <c r="Q14" s="20"/>
      <c r="R14" s="20"/>
      <c r="S14" s="20"/>
      <c r="T14" s="20"/>
      <c r="U14" s="20"/>
      <c r="V14" s="20"/>
      <c r="W14" s="21"/>
      <c r="X14" s="27"/>
      <c r="Y14" s="27"/>
      <c r="Z14" s="29"/>
      <c r="AA14" s="29"/>
      <c r="AB14" s="29"/>
      <c r="AC14" s="29"/>
      <c r="AD14" s="29"/>
      <c r="AE14" s="29"/>
      <c r="AF14" s="29"/>
      <c r="AG14" s="29"/>
      <c r="AH14" s="29"/>
      <c r="AI14" s="29"/>
      <c r="AJ14" s="29"/>
      <c r="AK14" s="29"/>
      <c r="AL14" s="29"/>
      <c r="AM14" s="29"/>
    </row>
    <row r="15" ht="31.5" customHeight="1">
      <c r="A15" s="30" t="s">
        <v>13</v>
      </c>
      <c r="B15" s="21"/>
      <c r="C15" s="31" t="s">
        <v>14</v>
      </c>
      <c r="D15" s="20"/>
      <c r="E15" s="20"/>
      <c r="F15" s="20"/>
      <c r="G15" s="20"/>
      <c r="H15" s="20"/>
      <c r="I15" s="20"/>
      <c r="J15" s="20"/>
      <c r="K15" s="20"/>
      <c r="L15" s="20"/>
      <c r="M15" s="20"/>
      <c r="N15" s="20"/>
      <c r="O15" s="20"/>
      <c r="P15" s="20"/>
      <c r="Q15" s="20"/>
      <c r="R15" s="20"/>
      <c r="S15" s="20"/>
      <c r="T15" s="20"/>
      <c r="U15" s="20"/>
      <c r="V15" s="20"/>
      <c r="W15" s="21"/>
      <c r="X15" s="32"/>
      <c r="Y15" s="32"/>
      <c r="Z15" s="33"/>
      <c r="AA15" s="33"/>
      <c r="AB15" s="33"/>
      <c r="AC15" s="33"/>
      <c r="AD15" s="33"/>
      <c r="AE15" s="33"/>
      <c r="AF15" s="33"/>
      <c r="AG15" s="33"/>
      <c r="AH15" s="33"/>
      <c r="AI15" s="33"/>
      <c r="AJ15" s="33"/>
      <c r="AK15" s="33"/>
      <c r="AL15" s="33"/>
      <c r="AM15" s="33"/>
    </row>
    <row r="16" ht="31.5" customHeight="1">
      <c r="A16" s="34" t="s">
        <v>15</v>
      </c>
      <c r="B16" s="35"/>
      <c r="C16" s="36" t="s">
        <v>16</v>
      </c>
      <c r="D16" s="26" t="s">
        <v>17</v>
      </c>
      <c r="E16" s="20"/>
      <c r="F16" s="20"/>
      <c r="G16" s="20"/>
      <c r="H16" s="20"/>
      <c r="I16" s="20"/>
      <c r="J16" s="20"/>
      <c r="K16" s="20"/>
      <c r="L16" s="20"/>
      <c r="M16" s="20"/>
      <c r="N16" s="20"/>
      <c r="O16" s="20"/>
      <c r="P16" s="20"/>
      <c r="Q16" s="20"/>
      <c r="R16" s="20"/>
      <c r="S16" s="20"/>
      <c r="T16" s="20"/>
      <c r="U16" s="20"/>
      <c r="V16" s="20"/>
      <c r="W16" s="21"/>
      <c r="X16" s="37"/>
      <c r="Y16" s="37"/>
      <c r="Z16" s="38"/>
      <c r="AA16" s="38"/>
      <c r="AB16" s="38"/>
      <c r="AC16" s="38"/>
      <c r="AD16" s="38"/>
      <c r="AE16" s="38"/>
      <c r="AF16" s="38"/>
      <c r="AG16" s="38"/>
      <c r="AH16" s="38"/>
      <c r="AI16" s="38"/>
      <c r="AJ16" s="38"/>
      <c r="AK16" s="38"/>
      <c r="AL16" s="38"/>
      <c r="AM16" s="38"/>
    </row>
    <row r="17">
      <c r="A17" s="39"/>
      <c r="B17" s="40"/>
      <c r="C17" s="36" t="s">
        <v>18</v>
      </c>
      <c r="D17" s="19" t="s">
        <v>19</v>
      </c>
      <c r="E17" s="20"/>
      <c r="F17" s="20"/>
      <c r="G17" s="20"/>
      <c r="H17" s="20"/>
      <c r="I17" s="20"/>
      <c r="J17" s="20"/>
      <c r="K17" s="20"/>
      <c r="L17" s="20"/>
      <c r="M17" s="20"/>
      <c r="N17" s="20"/>
      <c r="O17" s="20"/>
      <c r="P17" s="20"/>
      <c r="Q17" s="20"/>
      <c r="R17" s="20"/>
      <c r="S17" s="20"/>
      <c r="T17" s="20"/>
      <c r="U17" s="20"/>
      <c r="V17" s="20"/>
      <c r="W17" s="21"/>
      <c r="X17" s="37"/>
      <c r="Y17" s="37"/>
      <c r="Z17" s="38"/>
      <c r="AA17" s="38"/>
      <c r="AB17" s="38"/>
      <c r="AC17" s="38"/>
      <c r="AD17" s="38"/>
      <c r="AE17" s="38"/>
      <c r="AF17" s="38"/>
      <c r="AG17" s="38"/>
      <c r="AH17" s="38"/>
      <c r="AI17" s="38"/>
      <c r="AJ17" s="38"/>
      <c r="AK17" s="38"/>
      <c r="AL17" s="38"/>
      <c r="AM17" s="38"/>
    </row>
    <row r="18" ht="47.25" customHeight="1">
      <c r="A18" s="34" t="s">
        <v>20</v>
      </c>
      <c r="B18" s="35"/>
      <c r="C18" s="41" t="s">
        <v>21</v>
      </c>
      <c r="D18" s="19" t="s">
        <v>22</v>
      </c>
      <c r="E18" s="20"/>
      <c r="F18" s="20"/>
      <c r="G18" s="20"/>
      <c r="H18" s="20"/>
      <c r="I18" s="20"/>
      <c r="J18" s="20"/>
      <c r="K18" s="20"/>
      <c r="L18" s="20"/>
      <c r="M18" s="20"/>
      <c r="N18" s="20"/>
      <c r="O18" s="20"/>
      <c r="P18" s="20"/>
      <c r="Q18" s="20"/>
      <c r="R18" s="20"/>
      <c r="S18" s="20"/>
      <c r="T18" s="20"/>
      <c r="U18" s="20"/>
      <c r="V18" s="20"/>
      <c r="W18" s="21"/>
      <c r="X18" s="37"/>
      <c r="Y18" s="37"/>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2"/>
      <c r="BL18" s="2"/>
      <c r="BM18" s="2"/>
      <c r="BN18" s="2"/>
      <c r="BO18" s="2"/>
      <c r="BP18" s="2"/>
      <c r="BQ18" s="2"/>
      <c r="BR18" s="2"/>
      <c r="BS18" s="2"/>
      <c r="BT18" s="2"/>
      <c r="BU18" s="2"/>
      <c r="BV18" s="2"/>
    </row>
    <row r="19">
      <c r="A19" s="42"/>
      <c r="B19" s="43"/>
      <c r="C19" s="41" t="s">
        <v>23</v>
      </c>
      <c r="D19" s="19" t="s">
        <v>24</v>
      </c>
      <c r="E19" s="20"/>
      <c r="F19" s="20"/>
      <c r="G19" s="20"/>
      <c r="H19" s="20"/>
      <c r="I19" s="20"/>
      <c r="J19" s="20"/>
      <c r="K19" s="20"/>
      <c r="L19" s="20"/>
      <c r="M19" s="20"/>
      <c r="N19" s="20"/>
      <c r="O19" s="20"/>
      <c r="P19" s="20"/>
      <c r="Q19" s="20"/>
      <c r="R19" s="20"/>
      <c r="S19" s="20"/>
      <c r="T19" s="20"/>
      <c r="U19" s="20"/>
      <c r="V19" s="20"/>
      <c r="W19" s="21"/>
      <c r="X19" s="37"/>
      <c r="Y19" s="37"/>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2"/>
      <c r="BL19" s="2"/>
      <c r="BM19" s="2"/>
      <c r="BN19" s="2"/>
      <c r="BO19" s="2"/>
      <c r="BP19" s="2"/>
      <c r="BQ19" s="2"/>
      <c r="BR19" s="2"/>
      <c r="BS19" s="2"/>
      <c r="BT19" s="2"/>
      <c r="BU19" s="2"/>
      <c r="BV19" s="2"/>
    </row>
    <row r="20" ht="15.75" customHeight="1">
      <c r="A20" s="42"/>
      <c r="B20" s="43"/>
      <c r="C20" s="44" t="s">
        <v>16</v>
      </c>
      <c r="D20" s="45" t="s">
        <v>25</v>
      </c>
      <c r="E20" s="20"/>
      <c r="F20" s="20"/>
      <c r="G20" s="20"/>
      <c r="H20" s="20"/>
      <c r="I20" s="20"/>
      <c r="J20" s="20"/>
      <c r="K20" s="20"/>
      <c r="L20" s="20"/>
      <c r="M20" s="20"/>
      <c r="N20" s="20"/>
      <c r="O20" s="20"/>
      <c r="P20" s="20"/>
      <c r="Q20" s="20"/>
      <c r="R20" s="20"/>
      <c r="S20" s="20"/>
      <c r="T20" s="20"/>
      <c r="U20" s="20"/>
      <c r="V20" s="20"/>
      <c r="W20" s="21"/>
      <c r="X20" s="22"/>
      <c r="Y20" s="22"/>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
      <c r="BL20" s="2"/>
      <c r="BM20" s="2"/>
      <c r="BN20" s="2"/>
      <c r="BO20" s="2"/>
      <c r="BP20" s="2"/>
      <c r="BQ20" s="2"/>
      <c r="BR20" s="2"/>
      <c r="BS20" s="2"/>
      <c r="BT20" s="2"/>
      <c r="BU20" s="2"/>
      <c r="BV20" s="2"/>
    </row>
    <row r="21" ht="15.75" customHeight="1">
      <c r="A21" s="42"/>
      <c r="B21" s="43"/>
      <c r="C21" s="44" t="s">
        <v>26</v>
      </c>
      <c r="D21" s="45" t="s">
        <v>27</v>
      </c>
      <c r="E21" s="20"/>
      <c r="F21" s="20"/>
      <c r="G21" s="20"/>
      <c r="H21" s="20"/>
      <c r="I21" s="20"/>
      <c r="J21" s="20"/>
      <c r="K21" s="20"/>
      <c r="L21" s="20"/>
      <c r="M21" s="20"/>
      <c r="N21" s="20"/>
      <c r="O21" s="20"/>
      <c r="P21" s="20"/>
      <c r="Q21" s="20"/>
      <c r="R21" s="20"/>
      <c r="S21" s="20"/>
      <c r="T21" s="20"/>
      <c r="U21" s="20"/>
      <c r="V21" s="20"/>
      <c r="W21" s="21"/>
      <c r="X21" s="22"/>
      <c r="Y21" s="22"/>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
      <c r="BL21" s="2"/>
      <c r="BM21" s="2"/>
      <c r="BN21" s="2"/>
      <c r="BO21" s="2"/>
      <c r="BP21" s="2"/>
      <c r="BQ21" s="2"/>
      <c r="BR21" s="2"/>
      <c r="BS21" s="2"/>
      <c r="BT21" s="2"/>
      <c r="BU21" s="2"/>
      <c r="BV21" s="2"/>
    </row>
    <row r="22" ht="15.75" customHeight="1">
      <c r="A22" s="39"/>
      <c r="B22" s="40"/>
      <c r="C22" s="44" t="s">
        <v>28</v>
      </c>
      <c r="D22" s="46" t="s">
        <v>29</v>
      </c>
      <c r="E22" s="20"/>
      <c r="F22" s="20"/>
      <c r="G22" s="20"/>
      <c r="H22" s="20"/>
      <c r="I22" s="20"/>
      <c r="J22" s="20"/>
      <c r="K22" s="20"/>
      <c r="L22" s="20"/>
      <c r="M22" s="20"/>
      <c r="N22" s="20"/>
      <c r="O22" s="20"/>
      <c r="P22" s="20"/>
      <c r="Q22" s="20"/>
      <c r="R22" s="20"/>
      <c r="S22" s="20"/>
      <c r="T22" s="20"/>
      <c r="U22" s="20"/>
      <c r="V22" s="20"/>
      <c r="W22" s="21"/>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
      <c r="BL22" s="2"/>
      <c r="BM22" s="2"/>
      <c r="BN22" s="2"/>
      <c r="BO22" s="2"/>
      <c r="BP22" s="2"/>
      <c r="BQ22" s="2"/>
      <c r="BR22" s="2"/>
      <c r="BS22" s="2"/>
      <c r="BT22" s="2"/>
      <c r="BU22" s="2"/>
      <c r="BV22" s="2"/>
    </row>
    <row r="23" ht="26.25" customHeight="1">
      <c r="A23" s="47" t="s">
        <v>30</v>
      </c>
      <c r="B23" s="48"/>
      <c r="C23" s="48"/>
      <c r="D23" s="48"/>
      <c r="E23" s="48"/>
      <c r="F23" s="48"/>
      <c r="G23" s="35"/>
      <c r="H23" s="49" t="s">
        <v>31</v>
      </c>
      <c r="I23" s="48"/>
      <c r="J23" s="48"/>
      <c r="K23" s="48"/>
      <c r="L23" s="50"/>
      <c r="M23" s="51" t="s">
        <v>32</v>
      </c>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3"/>
      <c r="BH23" s="54" t="s">
        <v>33</v>
      </c>
      <c r="BI23" s="48"/>
      <c r="BJ23" s="48"/>
      <c r="BK23" s="48"/>
      <c r="BL23" s="48"/>
      <c r="BM23" s="35"/>
    </row>
    <row r="24" ht="66.75" customHeight="1">
      <c r="A24" s="39"/>
      <c r="B24" s="55"/>
      <c r="C24" s="55"/>
      <c r="D24" s="55"/>
      <c r="E24" s="55"/>
      <c r="F24" s="55"/>
      <c r="G24" s="40"/>
      <c r="H24" s="56"/>
      <c r="I24" s="11"/>
      <c r="J24" s="11"/>
      <c r="K24" s="11"/>
      <c r="L24" s="12"/>
      <c r="M24" s="57" t="s">
        <v>34</v>
      </c>
      <c r="N24" s="58" t="s">
        <v>35</v>
      </c>
      <c r="O24" s="58" t="s">
        <v>36</v>
      </c>
      <c r="P24" s="58" t="s">
        <v>37</v>
      </c>
      <c r="Q24" s="58" t="s">
        <v>38</v>
      </c>
      <c r="R24" s="58" t="s">
        <v>39</v>
      </c>
      <c r="S24" s="59" t="s">
        <v>40</v>
      </c>
      <c r="T24" s="59" t="s">
        <v>41</v>
      </c>
      <c r="U24" s="59" t="s">
        <v>42</v>
      </c>
      <c r="V24" s="59" t="s">
        <v>43</v>
      </c>
      <c r="W24" s="59" t="s">
        <v>44</v>
      </c>
      <c r="X24" s="60" t="s">
        <v>45</v>
      </c>
      <c r="Y24" s="60" t="s">
        <v>46</v>
      </c>
      <c r="Z24" s="61" t="s">
        <v>47</v>
      </c>
      <c r="AA24" s="62"/>
      <c r="AB24" s="63" t="s">
        <v>48</v>
      </c>
      <c r="AC24" s="62"/>
      <c r="AD24" s="63" t="s">
        <v>49</v>
      </c>
      <c r="AE24" s="62"/>
      <c r="AF24" s="64" t="s">
        <v>50</v>
      </c>
      <c r="AG24" s="62"/>
      <c r="AH24" s="63" t="s">
        <v>51</v>
      </c>
      <c r="AI24" s="62"/>
      <c r="AJ24" s="63" t="s">
        <v>52</v>
      </c>
      <c r="AK24" s="62"/>
      <c r="AL24" s="63" t="s">
        <v>53</v>
      </c>
      <c r="AM24" s="62"/>
      <c r="AN24" s="64" t="s">
        <v>54</v>
      </c>
      <c r="AO24" s="62"/>
      <c r="AP24" s="63" t="s">
        <v>55</v>
      </c>
      <c r="AQ24" s="62"/>
      <c r="AR24" s="63" t="s">
        <v>56</v>
      </c>
      <c r="AS24" s="62"/>
      <c r="AT24" s="63" t="s">
        <v>57</v>
      </c>
      <c r="AU24" s="62"/>
      <c r="AV24" s="64" t="s">
        <v>58</v>
      </c>
      <c r="AW24" s="62"/>
      <c r="AX24" s="63" t="s">
        <v>59</v>
      </c>
      <c r="AY24" s="62"/>
      <c r="AZ24" s="63" t="s">
        <v>60</v>
      </c>
      <c r="BA24" s="62"/>
      <c r="BB24" s="63" t="s">
        <v>61</v>
      </c>
      <c r="BC24" s="62"/>
      <c r="BD24" s="64" t="s">
        <v>62</v>
      </c>
      <c r="BE24" s="62"/>
      <c r="BF24" s="65" t="s">
        <v>63</v>
      </c>
      <c r="BG24" s="35"/>
      <c r="BH24" s="39"/>
      <c r="BI24" s="55"/>
      <c r="BJ24" s="55"/>
      <c r="BK24" s="55"/>
      <c r="BL24" s="55"/>
      <c r="BM24" s="40"/>
    </row>
    <row r="25" ht="33.0" customHeight="1">
      <c r="A25" s="66" t="s">
        <v>64</v>
      </c>
      <c r="B25" s="66" t="s">
        <v>65</v>
      </c>
      <c r="C25" s="66" t="s">
        <v>66</v>
      </c>
      <c r="D25" s="66" t="s">
        <v>67</v>
      </c>
      <c r="E25" s="66" t="s">
        <v>68</v>
      </c>
      <c r="F25" s="66" t="s">
        <v>69</v>
      </c>
      <c r="G25" s="66" t="s">
        <v>70</v>
      </c>
      <c r="H25" s="67" t="s">
        <v>71</v>
      </c>
      <c r="I25" s="67" t="s">
        <v>72</v>
      </c>
      <c r="J25" s="67" t="s">
        <v>73</v>
      </c>
      <c r="K25" s="67" t="s">
        <v>74</v>
      </c>
      <c r="L25" s="67" t="s">
        <v>75</v>
      </c>
      <c r="M25" s="68"/>
      <c r="N25" s="58"/>
      <c r="O25" s="58"/>
      <c r="P25" s="58"/>
      <c r="Q25" s="58"/>
      <c r="R25" s="58"/>
      <c r="S25" s="59"/>
      <c r="T25" s="59"/>
      <c r="U25" s="59"/>
      <c r="V25" s="59"/>
      <c r="W25" s="59"/>
      <c r="X25" s="60"/>
      <c r="Y25" s="60"/>
      <c r="Z25" s="69"/>
      <c r="AA25" s="40"/>
      <c r="AB25" s="39"/>
      <c r="AC25" s="40"/>
      <c r="AD25" s="39"/>
      <c r="AE25" s="40"/>
      <c r="AF25" s="39"/>
      <c r="AG25" s="40"/>
      <c r="AH25" s="39"/>
      <c r="AI25" s="40"/>
      <c r="AJ25" s="39"/>
      <c r="AK25" s="40"/>
      <c r="AL25" s="39"/>
      <c r="AM25" s="40"/>
      <c r="AN25" s="39"/>
      <c r="AO25" s="40"/>
      <c r="AP25" s="39"/>
      <c r="AQ25" s="40"/>
      <c r="AR25" s="39"/>
      <c r="AS25" s="40"/>
      <c r="AT25" s="39"/>
      <c r="AU25" s="40"/>
      <c r="AV25" s="39"/>
      <c r="AW25" s="40"/>
      <c r="AX25" s="39"/>
      <c r="AY25" s="40"/>
      <c r="AZ25" s="39"/>
      <c r="BA25" s="40"/>
      <c r="BB25" s="39"/>
      <c r="BC25" s="40"/>
      <c r="BD25" s="39"/>
      <c r="BE25" s="40"/>
      <c r="BF25" s="39"/>
      <c r="BG25" s="40"/>
      <c r="BH25" s="70">
        <v>2024.0</v>
      </c>
      <c r="BI25" s="21"/>
      <c r="BJ25" s="70">
        <v>2025.0</v>
      </c>
      <c r="BK25" s="21"/>
      <c r="BL25" s="70">
        <v>2026.0</v>
      </c>
      <c r="BM25" s="21"/>
    </row>
    <row r="26" ht="30.0" customHeight="1">
      <c r="A26" s="71"/>
      <c r="B26" s="71"/>
      <c r="C26" s="71"/>
      <c r="D26" s="71"/>
      <c r="E26" s="71"/>
      <c r="F26" s="71"/>
      <c r="G26" s="71"/>
      <c r="H26" s="72"/>
      <c r="I26" s="72"/>
      <c r="J26" s="72"/>
      <c r="K26" s="72"/>
      <c r="L26" s="72"/>
      <c r="M26" s="73"/>
      <c r="N26" s="58"/>
      <c r="O26" s="58"/>
      <c r="P26" s="58"/>
      <c r="Q26" s="58"/>
      <c r="R26" s="58"/>
      <c r="S26" s="59"/>
      <c r="T26" s="59"/>
      <c r="U26" s="59"/>
      <c r="V26" s="59"/>
      <c r="W26" s="59"/>
      <c r="X26" s="60"/>
      <c r="Y26" s="60"/>
      <c r="Z26" s="74" t="s">
        <v>76</v>
      </c>
      <c r="AA26" s="74" t="s">
        <v>77</v>
      </c>
      <c r="AB26" s="74" t="s">
        <v>76</v>
      </c>
      <c r="AC26" s="74" t="s">
        <v>77</v>
      </c>
      <c r="AD26" s="74" t="s">
        <v>76</v>
      </c>
      <c r="AE26" s="74" t="s">
        <v>77</v>
      </c>
      <c r="AF26" s="75" t="s">
        <v>76</v>
      </c>
      <c r="AG26" s="75" t="s">
        <v>77</v>
      </c>
      <c r="AH26" s="74" t="s">
        <v>76</v>
      </c>
      <c r="AI26" s="74" t="s">
        <v>77</v>
      </c>
      <c r="AJ26" s="74" t="s">
        <v>76</v>
      </c>
      <c r="AK26" s="74" t="s">
        <v>77</v>
      </c>
      <c r="AL26" s="74" t="s">
        <v>76</v>
      </c>
      <c r="AM26" s="74" t="s">
        <v>77</v>
      </c>
      <c r="AN26" s="75" t="s">
        <v>76</v>
      </c>
      <c r="AO26" s="75" t="s">
        <v>77</v>
      </c>
      <c r="AP26" s="74" t="s">
        <v>76</v>
      </c>
      <c r="AQ26" s="74" t="s">
        <v>77</v>
      </c>
      <c r="AR26" s="74" t="s">
        <v>76</v>
      </c>
      <c r="AS26" s="74" t="s">
        <v>77</v>
      </c>
      <c r="AT26" s="74" t="s">
        <v>76</v>
      </c>
      <c r="AU26" s="74" t="s">
        <v>77</v>
      </c>
      <c r="AV26" s="75" t="s">
        <v>76</v>
      </c>
      <c r="AW26" s="75" t="s">
        <v>77</v>
      </c>
      <c r="AX26" s="74" t="s">
        <v>76</v>
      </c>
      <c r="AY26" s="74" t="s">
        <v>77</v>
      </c>
      <c r="AZ26" s="74" t="s">
        <v>76</v>
      </c>
      <c r="BA26" s="74" t="s">
        <v>77</v>
      </c>
      <c r="BB26" s="74" t="s">
        <v>76</v>
      </c>
      <c r="BC26" s="74" t="s">
        <v>77</v>
      </c>
      <c r="BD26" s="75" t="s">
        <v>76</v>
      </c>
      <c r="BE26" s="75" t="s">
        <v>77</v>
      </c>
      <c r="BF26" s="76" t="s">
        <v>76</v>
      </c>
      <c r="BG26" s="76" t="s">
        <v>77</v>
      </c>
      <c r="BH26" s="75" t="s">
        <v>76</v>
      </c>
      <c r="BI26" s="77" t="s">
        <v>77</v>
      </c>
      <c r="BJ26" s="77" t="s">
        <v>76</v>
      </c>
      <c r="BK26" s="77" t="s">
        <v>77</v>
      </c>
      <c r="BL26" s="77" t="s">
        <v>76</v>
      </c>
      <c r="BM26" s="77" t="s">
        <v>77</v>
      </c>
    </row>
    <row r="27" ht="77.25" customHeight="1">
      <c r="A27" s="78" t="s">
        <v>78</v>
      </c>
      <c r="B27" s="79" t="s">
        <v>79</v>
      </c>
      <c r="C27" s="79" t="s">
        <v>80</v>
      </c>
      <c r="D27" s="78" t="s">
        <v>81</v>
      </c>
      <c r="E27" s="80"/>
      <c r="F27" s="80">
        <v>2.0</v>
      </c>
      <c r="G27" s="80" t="s">
        <v>82</v>
      </c>
      <c r="H27" s="81" t="s">
        <v>83</v>
      </c>
      <c r="I27" s="81" t="s">
        <v>84</v>
      </c>
      <c r="J27" s="82" t="s">
        <v>83</v>
      </c>
      <c r="K27" s="82" t="s">
        <v>85</v>
      </c>
      <c r="L27" s="81" t="s">
        <v>86</v>
      </c>
      <c r="M27" s="83" t="s">
        <v>87</v>
      </c>
      <c r="N27" s="82" t="s">
        <v>88</v>
      </c>
      <c r="O27" s="84">
        <v>134.0</v>
      </c>
      <c r="P27" s="84" t="s">
        <v>89</v>
      </c>
      <c r="Q27" s="82">
        <v>2.0</v>
      </c>
      <c r="R27" s="84" t="s">
        <v>90</v>
      </c>
      <c r="S27" s="84">
        <v>10000.0</v>
      </c>
      <c r="T27" s="84"/>
      <c r="U27" s="84"/>
      <c r="V27" s="84"/>
      <c r="W27" s="84"/>
      <c r="X27" s="85" t="s">
        <v>82</v>
      </c>
      <c r="Y27" s="85" t="s">
        <v>91</v>
      </c>
      <c r="Z27" s="86">
        <v>2.0</v>
      </c>
      <c r="AA27" s="87">
        <v>0.0</v>
      </c>
      <c r="AB27" s="86">
        <v>2.0</v>
      </c>
      <c r="AC27" s="87">
        <v>0.0</v>
      </c>
      <c r="AD27" s="86">
        <v>2.0</v>
      </c>
      <c r="AE27" s="87">
        <v>0.0</v>
      </c>
      <c r="AF27" s="86">
        <v>2.0</v>
      </c>
      <c r="AG27" s="87">
        <v>0.0</v>
      </c>
      <c r="AH27" s="86">
        <v>2.0</v>
      </c>
      <c r="AI27" s="87">
        <v>0.0</v>
      </c>
      <c r="AJ27" s="86">
        <v>2.0</v>
      </c>
      <c r="AK27" s="87">
        <v>0.0</v>
      </c>
      <c r="AL27" s="86">
        <v>2.0</v>
      </c>
      <c r="AM27" s="87">
        <v>0.0</v>
      </c>
      <c r="AN27" s="86">
        <v>2.0</v>
      </c>
      <c r="AO27" s="87">
        <v>0.0</v>
      </c>
      <c r="AP27" s="86">
        <v>2.0</v>
      </c>
      <c r="AQ27" s="87">
        <v>0.0</v>
      </c>
      <c r="AR27" s="86">
        <v>2.0</v>
      </c>
      <c r="AS27" s="87">
        <v>0.0</v>
      </c>
      <c r="AT27" s="86">
        <v>2.0</v>
      </c>
      <c r="AU27" s="87">
        <v>0.0</v>
      </c>
      <c r="AV27" s="86">
        <v>2.0</v>
      </c>
      <c r="AW27" s="87">
        <v>0.0</v>
      </c>
      <c r="AX27" s="86">
        <v>2.0</v>
      </c>
      <c r="AY27" s="87">
        <v>0.0</v>
      </c>
      <c r="AZ27" s="86">
        <v>2.0</v>
      </c>
      <c r="BA27" s="87">
        <v>0.0</v>
      </c>
      <c r="BB27" s="86">
        <v>2.0</v>
      </c>
      <c r="BC27" s="87">
        <v>0.0</v>
      </c>
      <c r="BD27" s="86">
        <v>2.0</v>
      </c>
      <c r="BE27" s="87">
        <v>0.0</v>
      </c>
      <c r="BF27" s="84">
        <v>2.0</v>
      </c>
      <c r="BG27" s="87">
        <v>0.0</v>
      </c>
      <c r="BH27" s="86"/>
      <c r="BI27" s="84"/>
      <c r="BJ27" s="84"/>
      <c r="BK27" s="84"/>
      <c r="BL27" s="84"/>
      <c r="BM27" s="84"/>
      <c r="BN27" s="88"/>
      <c r="BO27" s="88"/>
      <c r="BP27" s="88"/>
      <c r="BQ27" s="88"/>
      <c r="BR27" s="88"/>
      <c r="BS27" s="88"/>
      <c r="BT27" s="88"/>
      <c r="BU27" s="88"/>
      <c r="BV27" s="88"/>
      <c r="BW27" s="88"/>
      <c r="BX27" s="88"/>
      <c r="BY27" s="88"/>
      <c r="BZ27" s="88"/>
      <c r="CA27" s="88"/>
      <c r="CB27" s="88"/>
      <c r="CC27" s="88"/>
      <c r="CD27" s="88"/>
      <c r="CE27" s="88"/>
      <c r="CF27" s="88"/>
      <c r="CG27" s="88"/>
    </row>
    <row r="28" ht="85.5" customHeight="1">
      <c r="A28" s="89"/>
      <c r="B28" s="89"/>
      <c r="C28" s="90"/>
      <c r="D28" s="91"/>
      <c r="E28" s="91"/>
      <c r="F28" s="91"/>
      <c r="G28" s="91"/>
      <c r="H28" s="92"/>
      <c r="I28" s="92"/>
      <c r="J28" s="93"/>
      <c r="K28" s="93"/>
      <c r="L28" s="92"/>
      <c r="M28" s="92" t="s">
        <v>92</v>
      </c>
      <c r="N28" s="94" t="s">
        <v>93</v>
      </c>
      <c r="O28" s="93">
        <v>32.0</v>
      </c>
      <c r="P28" s="93" t="s">
        <v>94</v>
      </c>
      <c r="Q28" s="93"/>
      <c r="R28" s="91"/>
      <c r="S28" s="93"/>
      <c r="T28" s="93"/>
      <c r="U28" s="95"/>
      <c r="V28" s="96"/>
      <c r="W28" s="97"/>
      <c r="X28" s="98"/>
      <c r="Y28" s="95"/>
      <c r="Z28" s="93"/>
      <c r="AA28" s="99"/>
      <c r="AB28" s="93"/>
      <c r="AC28" s="100"/>
      <c r="AD28" s="93"/>
      <c r="AE28" s="99"/>
      <c r="AF28" s="101"/>
      <c r="AG28" s="102"/>
      <c r="AH28" s="93"/>
      <c r="AI28" s="99"/>
      <c r="AJ28" s="93"/>
      <c r="AK28" s="99"/>
      <c r="AL28" s="93"/>
      <c r="AM28" s="99"/>
      <c r="AN28" s="101"/>
      <c r="AO28" s="102"/>
      <c r="AP28" s="93"/>
      <c r="AQ28" s="99"/>
      <c r="AR28" s="93"/>
      <c r="AS28" s="99"/>
      <c r="AT28" s="93"/>
      <c r="AU28" s="99"/>
      <c r="AV28" s="101"/>
      <c r="AW28" s="102"/>
      <c r="AX28" s="93"/>
      <c r="AY28" s="99"/>
      <c r="AZ28" s="93"/>
      <c r="BA28" s="99"/>
      <c r="BB28" s="93"/>
      <c r="BC28" s="99"/>
      <c r="BD28" s="101"/>
      <c r="BE28" s="102"/>
      <c r="BF28" s="101"/>
      <c r="BG28" s="102"/>
      <c r="BH28" s="103"/>
      <c r="BI28" s="103"/>
      <c r="BJ28" s="103"/>
      <c r="BK28" s="103"/>
      <c r="BL28" s="103"/>
      <c r="BM28" s="103"/>
    </row>
    <row r="29" ht="159.75" customHeight="1">
      <c r="A29" s="89"/>
      <c r="B29" s="89"/>
      <c r="C29" s="90"/>
      <c r="D29" s="91"/>
      <c r="E29" s="91"/>
      <c r="F29" s="91"/>
      <c r="G29" s="91"/>
      <c r="H29" s="92"/>
      <c r="I29" s="92"/>
      <c r="J29" s="93"/>
      <c r="K29" s="93"/>
      <c r="L29" s="92"/>
      <c r="M29" s="92" t="s">
        <v>95</v>
      </c>
      <c r="N29" s="94" t="s">
        <v>96</v>
      </c>
      <c r="O29" s="93">
        <v>32.0</v>
      </c>
      <c r="P29" s="93" t="s">
        <v>94</v>
      </c>
      <c r="Q29" s="93"/>
      <c r="R29" s="91"/>
      <c r="S29" s="93"/>
      <c r="T29" s="93"/>
      <c r="U29" s="95"/>
      <c r="V29" s="96"/>
      <c r="W29" s="97"/>
      <c r="X29" s="98"/>
      <c r="Y29" s="95"/>
      <c r="Z29" s="93"/>
      <c r="AA29" s="99"/>
      <c r="AB29" s="93"/>
      <c r="AC29" s="100"/>
      <c r="AD29" s="93"/>
      <c r="AE29" s="99"/>
      <c r="AF29" s="101"/>
      <c r="AG29" s="102"/>
      <c r="AH29" s="93"/>
      <c r="AI29" s="99"/>
      <c r="AJ29" s="93"/>
      <c r="AK29" s="99"/>
      <c r="AL29" s="93"/>
      <c r="AM29" s="99"/>
      <c r="AN29" s="101"/>
      <c r="AO29" s="102"/>
      <c r="AP29" s="93"/>
      <c r="AQ29" s="99"/>
      <c r="AR29" s="93"/>
      <c r="AS29" s="99"/>
      <c r="AT29" s="93"/>
      <c r="AU29" s="99"/>
      <c r="AV29" s="101"/>
      <c r="AW29" s="102"/>
      <c r="AX29" s="93"/>
      <c r="AY29" s="99"/>
      <c r="AZ29" s="93"/>
      <c r="BA29" s="99"/>
      <c r="BB29" s="93"/>
      <c r="BC29" s="99"/>
      <c r="BD29" s="101"/>
      <c r="BE29" s="102"/>
      <c r="BF29" s="101"/>
      <c r="BG29" s="102"/>
      <c r="BH29" s="103"/>
      <c r="BI29" s="103"/>
      <c r="BJ29" s="103"/>
      <c r="BK29" s="103"/>
      <c r="BL29" s="103"/>
      <c r="BM29" s="103"/>
    </row>
    <row r="30" ht="252.0" customHeight="1">
      <c r="A30" s="89"/>
      <c r="B30" s="89"/>
      <c r="C30" s="90"/>
      <c r="D30" s="91"/>
      <c r="E30" s="91"/>
      <c r="F30" s="91"/>
      <c r="G30" s="91"/>
      <c r="H30" s="92"/>
      <c r="I30" s="92"/>
      <c r="J30" s="93"/>
      <c r="K30" s="93"/>
      <c r="L30" s="92"/>
      <c r="M30" s="92" t="s">
        <v>97</v>
      </c>
      <c r="N30" s="104" t="s">
        <v>98</v>
      </c>
      <c r="O30" s="93">
        <v>32.0</v>
      </c>
      <c r="P30" s="93" t="s">
        <v>94</v>
      </c>
      <c r="Q30" s="93"/>
      <c r="R30" s="91"/>
      <c r="S30" s="93"/>
      <c r="T30" s="93"/>
      <c r="U30" s="95"/>
      <c r="V30" s="96"/>
      <c r="W30" s="97"/>
      <c r="X30" s="98"/>
      <c r="Y30" s="95"/>
      <c r="Z30" s="93"/>
      <c r="AA30" s="99"/>
      <c r="AB30" s="93"/>
      <c r="AC30" s="100"/>
      <c r="AD30" s="93"/>
      <c r="AE30" s="99"/>
      <c r="AF30" s="101"/>
      <c r="AG30" s="102"/>
      <c r="AH30" s="93"/>
      <c r="AI30" s="99"/>
      <c r="AJ30" s="93"/>
      <c r="AK30" s="99"/>
      <c r="AL30" s="93"/>
      <c r="AM30" s="99"/>
      <c r="AN30" s="101"/>
      <c r="AO30" s="102"/>
      <c r="AP30" s="93"/>
      <c r="AQ30" s="99"/>
      <c r="AR30" s="93"/>
      <c r="AS30" s="99"/>
      <c r="AT30" s="93"/>
      <c r="AU30" s="99"/>
      <c r="AV30" s="101"/>
      <c r="AW30" s="102"/>
      <c r="AX30" s="93"/>
      <c r="AY30" s="99"/>
      <c r="AZ30" s="93"/>
      <c r="BA30" s="99"/>
      <c r="BB30" s="93"/>
      <c r="BC30" s="99"/>
      <c r="BD30" s="101"/>
      <c r="BE30" s="102"/>
      <c r="BF30" s="101"/>
      <c r="BG30" s="102"/>
      <c r="BH30" s="103"/>
      <c r="BI30" s="103"/>
      <c r="BJ30" s="103"/>
      <c r="BK30" s="103"/>
      <c r="BL30" s="103"/>
      <c r="BM30" s="103"/>
    </row>
    <row r="31" ht="168.0" customHeight="1">
      <c r="A31" s="78" t="s">
        <v>78</v>
      </c>
      <c r="B31" s="79" t="s">
        <v>79</v>
      </c>
      <c r="C31" s="79" t="s">
        <v>80</v>
      </c>
      <c r="D31" s="78" t="s">
        <v>81</v>
      </c>
      <c r="E31" s="80"/>
      <c r="F31" s="80">
        <v>3.0</v>
      </c>
      <c r="G31" s="80" t="s">
        <v>82</v>
      </c>
      <c r="H31" s="81" t="s">
        <v>83</v>
      </c>
      <c r="I31" s="81" t="s">
        <v>84</v>
      </c>
      <c r="J31" s="82" t="s">
        <v>83</v>
      </c>
      <c r="K31" s="82" t="s">
        <v>85</v>
      </c>
      <c r="L31" s="81" t="s">
        <v>86</v>
      </c>
      <c r="M31" s="83" t="s">
        <v>99</v>
      </c>
      <c r="N31" s="78" t="s">
        <v>100</v>
      </c>
      <c r="O31" s="84">
        <v>1009.0</v>
      </c>
      <c r="P31" s="84" t="s">
        <v>101</v>
      </c>
      <c r="Q31" s="84">
        <v>3.0</v>
      </c>
      <c r="R31" s="84" t="s">
        <v>102</v>
      </c>
      <c r="S31" s="84" t="s">
        <v>103</v>
      </c>
      <c r="T31" s="84" t="s">
        <v>104</v>
      </c>
      <c r="U31" s="84">
        <v>11.0</v>
      </c>
      <c r="V31" s="84" t="s">
        <v>105</v>
      </c>
      <c r="W31" s="84" t="s">
        <v>106</v>
      </c>
      <c r="X31" s="85" t="s">
        <v>82</v>
      </c>
      <c r="Y31" s="85" t="s">
        <v>107</v>
      </c>
      <c r="Z31" s="86">
        <v>0.0</v>
      </c>
      <c r="AA31" s="87">
        <v>0.0</v>
      </c>
      <c r="AB31" s="86">
        <v>1.0</v>
      </c>
      <c r="AC31" s="87">
        <f>AC32+AC33+AC34</f>
        <v>122000</v>
      </c>
      <c r="AD31" s="86">
        <v>0.0</v>
      </c>
      <c r="AE31" s="87">
        <v>0.0</v>
      </c>
      <c r="AF31" s="105">
        <v>1.0</v>
      </c>
      <c r="AG31" s="106">
        <f>+AA31+AC31+AE31</f>
        <v>122000</v>
      </c>
      <c r="AH31" s="86">
        <v>1.0</v>
      </c>
      <c r="AI31" s="87">
        <f>AI32+AI33+AI34</f>
        <v>142000</v>
      </c>
      <c r="AJ31" s="86"/>
      <c r="AK31" s="87">
        <f>AK32+AK33+AK34</f>
        <v>0</v>
      </c>
      <c r="AL31" s="86">
        <v>1.0</v>
      </c>
      <c r="AM31" s="87">
        <f>AM32+AM33+AM34</f>
        <v>42000</v>
      </c>
      <c r="AN31" s="105">
        <v>2.0</v>
      </c>
      <c r="AO31" s="106">
        <f>+AI31+AK31+AM31</f>
        <v>184000</v>
      </c>
      <c r="AP31" s="86">
        <v>1.0</v>
      </c>
      <c r="AQ31" s="87">
        <f>AQ32+AQ33+AQ34</f>
        <v>144000</v>
      </c>
      <c r="AR31" s="86"/>
      <c r="AS31" s="87"/>
      <c r="AT31" s="86"/>
      <c r="AU31" s="87"/>
      <c r="AV31" s="105">
        <v>1.0</v>
      </c>
      <c r="AW31" s="106">
        <f>+AQ31+AS31+AU31</f>
        <v>144000</v>
      </c>
      <c r="AX31" s="86">
        <v>1.0</v>
      </c>
      <c r="AY31" s="87">
        <f>SUM(AY32:AY34)</f>
        <v>112000</v>
      </c>
      <c r="AZ31" s="86"/>
      <c r="BA31" s="87"/>
      <c r="BB31" s="86"/>
      <c r="BC31" s="87"/>
      <c r="BD31" s="105">
        <v>1.0</v>
      </c>
      <c r="BE31" s="106">
        <f>+AY31+BA31+BC31</f>
        <v>112000</v>
      </c>
      <c r="BF31" s="105">
        <v>5.0</v>
      </c>
      <c r="BG31" s="106">
        <f>+BE31+AW31+AO31+AG31</f>
        <v>562000</v>
      </c>
      <c r="BH31" s="86">
        <v>5.0</v>
      </c>
      <c r="BI31" s="107">
        <v>562000.0</v>
      </c>
      <c r="BJ31" s="84">
        <v>5.0</v>
      </c>
      <c r="BK31" s="107">
        <v>562000.0</v>
      </c>
      <c r="BL31" s="84">
        <v>5.0</v>
      </c>
      <c r="BM31" s="107">
        <v>562000.0</v>
      </c>
      <c r="BN31" s="88"/>
      <c r="BO31" s="88"/>
      <c r="BP31" s="88"/>
      <c r="BQ31" s="88"/>
      <c r="BR31" s="88"/>
      <c r="BS31" s="88"/>
      <c r="BT31" s="88"/>
      <c r="BU31" s="88"/>
      <c r="BV31" s="88"/>
      <c r="BW31" s="88"/>
      <c r="BX31" s="88"/>
      <c r="BY31" s="88"/>
      <c r="BZ31" s="88"/>
      <c r="CA31" s="88"/>
      <c r="CB31" s="88"/>
      <c r="CC31" s="88"/>
      <c r="CD31" s="88"/>
      <c r="CE31" s="88"/>
      <c r="CF31" s="88"/>
      <c r="CG31" s="88"/>
    </row>
    <row r="32" ht="15.75" customHeight="1">
      <c r="A32" s="89"/>
      <c r="B32" s="89"/>
      <c r="C32" s="90"/>
      <c r="D32" s="91"/>
      <c r="E32" s="91"/>
      <c r="F32" s="91"/>
      <c r="G32" s="91"/>
      <c r="H32" s="92"/>
      <c r="I32" s="92"/>
      <c r="J32" s="93"/>
      <c r="K32" s="93"/>
      <c r="L32" s="92"/>
      <c r="M32" s="92"/>
      <c r="N32" s="91"/>
      <c r="O32" s="93"/>
      <c r="P32" s="93"/>
      <c r="Q32" s="93"/>
      <c r="R32" s="91"/>
      <c r="S32" s="93">
        <v>26210.0</v>
      </c>
      <c r="T32" s="93" t="s">
        <v>108</v>
      </c>
      <c r="U32" s="95">
        <v>11.0</v>
      </c>
      <c r="V32" s="96" t="s">
        <v>105</v>
      </c>
      <c r="W32" s="97" t="s">
        <v>106</v>
      </c>
      <c r="X32" s="98" t="s">
        <v>82</v>
      </c>
      <c r="Y32" s="95"/>
      <c r="Z32" s="93"/>
      <c r="AA32" s="99"/>
      <c r="AB32" s="93"/>
      <c r="AC32" s="108">
        <v>105000.0</v>
      </c>
      <c r="AD32" s="93"/>
      <c r="AE32" s="99">
        <v>0.0</v>
      </c>
      <c r="AF32" s="101"/>
      <c r="AG32" s="102">
        <f>AA32+AC32+AE32</f>
        <v>105000</v>
      </c>
      <c r="AH32" s="93"/>
      <c r="AI32" s="108">
        <v>125000.0</v>
      </c>
      <c r="AJ32" s="93"/>
      <c r="AK32" s="99">
        <v>0.0</v>
      </c>
      <c r="AL32" s="93"/>
      <c r="AM32" s="99">
        <v>0.0</v>
      </c>
      <c r="AN32" s="101"/>
      <c r="AO32" s="102">
        <f>AI32+AK32+AM32</f>
        <v>125000</v>
      </c>
      <c r="AP32" s="93"/>
      <c r="AQ32" s="99">
        <v>125000.0</v>
      </c>
      <c r="AR32" s="93"/>
      <c r="AS32" s="99">
        <v>0.0</v>
      </c>
      <c r="AT32" s="93"/>
      <c r="AU32" s="99">
        <v>0.0</v>
      </c>
      <c r="AV32" s="101"/>
      <c r="AW32" s="102">
        <f>AQ32+AS32+AU32</f>
        <v>125000</v>
      </c>
      <c r="AX32" s="93"/>
      <c r="AY32" s="99">
        <v>107000.0</v>
      </c>
      <c r="AZ32" s="93"/>
      <c r="BA32" s="99">
        <v>0.0</v>
      </c>
      <c r="BB32" s="93"/>
      <c r="BC32" s="99">
        <v>0.0</v>
      </c>
      <c r="BD32" s="101"/>
      <c r="BE32" s="102">
        <f>AY32+BA32+BC32</f>
        <v>107000</v>
      </c>
      <c r="BF32" s="101"/>
      <c r="BG32" s="102">
        <f t="shared" ref="BG32:BG34" si="1">BE32+AW32+AO32+AG32</f>
        <v>462000</v>
      </c>
      <c r="BH32" s="103"/>
      <c r="BI32" s="109"/>
      <c r="BJ32" s="103"/>
      <c r="BK32" s="103"/>
      <c r="BL32" s="103"/>
      <c r="BM32" s="103"/>
    </row>
    <row r="33" ht="15.75" customHeight="1">
      <c r="A33" s="89"/>
      <c r="B33" s="89"/>
      <c r="C33" s="90"/>
      <c r="D33" s="91"/>
      <c r="E33" s="91"/>
      <c r="F33" s="91"/>
      <c r="G33" s="91"/>
      <c r="H33" s="92"/>
      <c r="I33" s="92"/>
      <c r="J33" s="93"/>
      <c r="K33" s="93"/>
      <c r="L33" s="92"/>
      <c r="M33" s="92"/>
      <c r="N33" s="91"/>
      <c r="O33" s="93"/>
      <c r="P33" s="93"/>
      <c r="Q33" s="93"/>
      <c r="R33" s="91"/>
      <c r="S33" s="93">
        <v>26110.0</v>
      </c>
      <c r="T33" s="93" t="s">
        <v>109</v>
      </c>
      <c r="U33" s="95">
        <v>11.0</v>
      </c>
      <c r="V33" s="96" t="s">
        <v>105</v>
      </c>
      <c r="W33" s="97" t="s">
        <v>106</v>
      </c>
      <c r="X33" s="98" t="s">
        <v>82</v>
      </c>
      <c r="Y33" s="95"/>
      <c r="Z33" s="93"/>
      <c r="AA33" s="99"/>
      <c r="AB33" s="93"/>
      <c r="AC33" s="99">
        <v>12000.0</v>
      </c>
      <c r="AD33" s="93"/>
      <c r="AE33" s="99"/>
      <c r="AF33" s="101"/>
      <c r="AG33" s="102">
        <f t="shared" ref="AG33:AG34" si="2">AE33+AC33+AA33</f>
        <v>12000</v>
      </c>
      <c r="AH33" s="93"/>
      <c r="AI33" s="108">
        <v>12000.0</v>
      </c>
      <c r="AJ33" s="93"/>
      <c r="AK33" s="99">
        <v>0.0</v>
      </c>
      <c r="AL33" s="93"/>
      <c r="AM33" s="99">
        <v>0.0</v>
      </c>
      <c r="AN33" s="101"/>
      <c r="AO33" s="102">
        <f t="shared" ref="AO33:AO34" si="3">AM33+AK33+AI33</f>
        <v>12000</v>
      </c>
      <c r="AP33" s="93"/>
      <c r="AQ33" s="99">
        <v>14000.0</v>
      </c>
      <c r="AR33" s="93"/>
      <c r="AS33" s="99">
        <v>0.0</v>
      </c>
      <c r="AT33" s="93"/>
      <c r="AU33" s="99">
        <v>0.0</v>
      </c>
      <c r="AV33" s="101"/>
      <c r="AW33" s="102">
        <f t="shared" ref="AW33:AW34" si="4">AU33+AS33+AQ33</f>
        <v>14000</v>
      </c>
      <c r="AX33" s="93"/>
      <c r="AY33" s="99">
        <v>0.0</v>
      </c>
      <c r="AZ33" s="93"/>
      <c r="BA33" s="99">
        <v>0.0</v>
      </c>
      <c r="BB33" s="93"/>
      <c r="BC33" s="99">
        <v>0.0</v>
      </c>
      <c r="BD33" s="101"/>
      <c r="BE33" s="102">
        <f>BC33+BA33+AY33</f>
        <v>0</v>
      </c>
      <c r="BF33" s="101"/>
      <c r="BG33" s="102">
        <f t="shared" si="1"/>
        <v>38000</v>
      </c>
      <c r="BH33" s="103"/>
      <c r="BI33" s="109"/>
      <c r="BJ33" s="103"/>
      <c r="BK33" s="103"/>
      <c r="BL33" s="103"/>
      <c r="BM33" s="103"/>
    </row>
    <row r="34" ht="15.75" customHeight="1">
      <c r="A34" s="89"/>
      <c r="B34" s="89"/>
      <c r="C34" s="90"/>
      <c r="D34" s="91"/>
      <c r="E34" s="91"/>
      <c r="F34" s="91"/>
      <c r="G34" s="91"/>
      <c r="H34" s="92"/>
      <c r="I34" s="92"/>
      <c r="J34" s="93"/>
      <c r="K34" s="93"/>
      <c r="L34" s="92"/>
      <c r="M34" s="92"/>
      <c r="N34" s="91"/>
      <c r="O34" s="93"/>
      <c r="P34" s="93"/>
      <c r="Q34" s="93"/>
      <c r="R34" s="91"/>
      <c r="S34" s="93">
        <v>35620.0</v>
      </c>
      <c r="T34" s="95" t="s">
        <v>110</v>
      </c>
      <c r="U34" s="95">
        <v>11.0</v>
      </c>
      <c r="V34" s="96" t="s">
        <v>105</v>
      </c>
      <c r="W34" s="97" t="s">
        <v>106</v>
      </c>
      <c r="X34" s="98" t="s">
        <v>82</v>
      </c>
      <c r="Y34" s="95"/>
      <c r="Z34" s="93"/>
      <c r="AA34" s="99"/>
      <c r="AB34" s="93"/>
      <c r="AC34" s="99">
        <v>5000.0</v>
      </c>
      <c r="AD34" s="93"/>
      <c r="AE34" s="99">
        <v>0.0</v>
      </c>
      <c r="AF34" s="101"/>
      <c r="AG34" s="102">
        <f t="shared" si="2"/>
        <v>5000</v>
      </c>
      <c r="AH34" s="93"/>
      <c r="AI34" s="108">
        <v>5000.0</v>
      </c>
      <c r="AJ34" s="93"/>
      <c r="AK34" s="99"/>
      <c r="AL34" s="93"/>
      <c r="AM34" s="99">
        <v>42000.0</v>
      </c>
      <c r="AN34" s="101"/>
      <c r="AO34" s="102">
        <f t="shared" si="3"/>
        <v>47000</v>
      </c>
      <c r="AP34" s="93"/>
      <c r="AQ34" s="99">
        <v>5000.0</v>
      </c>
      <c r="AR34" s="93"/>
      <c r="AS34" s="99">
        <v>0.0</v>
      </c>
      <c r="AT34" s="93"/>
      <c r="AU34" s="99">
        <v>0.0</v>
      </c>
      <c r="AV34" s="101"/>
      <c r="AW34" s="102">
        <f t="shared" si="4"/>
        <v>5000</v>
      </c>
      <c r="AX34" s="93"/>
      <c r="AY34" s="99">
        <v>5000.0</v>
      </c>
      <c r="AZ34" s="93"/>
      <c r="BA34" s="99">
        <v>0.0</v>
      </c>
      <c r="BB34" s="93"/>
      <c r="BC34" s="99">
        <v>0.0</v>
      </c>
      <c r="BD34" s="101"/>
      <c r="BE34" s="102">
        <f>AY34+BA34+BC34</f>
        <v>5000</v>
      </c>
      <c r="BF34" s="101"/>
      <c r="BG34" s="110">
        <f t="shared" si="1"/>
        <v>62000</v>
      </c>
      <c r="BH34" s="103"/>
      <c r="BI34" s="109"/>
      <c r="BJ34" s="103"/>
      <c r="BK34" s="103"/>
      <c r="BL34" s="103"/>
      <c r="BM34" s="103"/>
    </row>
    <row r="35" ht="161.25" customHeight="1">
      <c r="A35" s="78" t="s">
        <v>78</v>
      </c>
      <c r="B35" s="79" t="s">
        <v>79</v>
      </c>
      <c r="C35" s="79" t="s">
        <v>80</v>
      </c>
      <c r="D35" s="78" t="s">
        <v>81</v>
      </c>
      <c r="E35" s="80"/>
      <c r="F35" s="80">
        <v>1.0</v>
      </c>
      <c r="G35" s="80" t="s">
        <v>82</v>
      </c>
      <c r="H35" s="81" t="s">
        <v>83</v>
      </c>
      <c r="I35" s="81" t="s">
        <v>84</v>
      </c>
      <c r="J35" s="82" t="s">
        <v>83</v>
      </c>
      <c r="K35" s="82" t="s">
        <v>85</v>
      </c>
      <c r="L35" s="81" t="s">
        <v>86</v>
      </c>
      <c r="M35" s="83" t="s">
        <v>111</v>
      </c>
      <c r="N35" s="78" t="s">
        <v>112</v>
      </c>
      <c r="O35" s="84">
        <v>149.0</v>
      </c>
      <c r="P35" s="84" t="s">
        <v>113</v>
      </c>
      <c r="Q35" s="84">
        <v>1.0</v>
      </c>
      <c r="R35" s="84" t="s">
        <v>114</v>
      </c>
      <c r="S35" s="84">
        <v>40000.0</v>
      </c>
      <c r="T35" s="84" t="s">
        <v>115</v>
      </c>
      <c r="U35" s="84">
        <v>11.0</v>
      </c>
      <c r="V35" s="84" t="s">
        <v>105</v>
      </c>
      <c r="W35" s="84" t="s">
        <v>106</v>
      </c>
      <c r="X35" s="85" t="s">
        <v>82</v>
      </c>
      <c r="Y35" s="85" t="s">
        <v>116</v>
      </c>
      <c r="Z35" s="86">
        <v>0.0</v>
      </c>
      <c r="AA35" s="111">
        <v>0.0</v>
      </c>
      <c r="AB35" s="86">
        <v>0.0</v>
      </c>
      <c r="AC35" s="87">
        <f>AC36+AC37+AC38</f>
        <v>0</v>
      </c>
      <c r="AD35" s="86">
        <v>0.0</v>
      </c>
      <c r="AE35" s="87">
        <v>0.0</v>
      </c>
      <c r="AF35" s="105">
        <v>0.0</v>
      </c>
      <c r="AG35" s="106">
        <f>+AA35+AC35+AE35</f>
        <v>0</v>
      </c>
      <c r="AH35" s="86">
        <v>0.0</v>
      </c>
      <c r="AI35" s="87">
        <f>AI36+AI37+AI38</f>
        <v>0</v>
      </c>
      <c r="AJ35" s="86">
        <v>2.0</v>
      </c>
      <c r="AK35" s="87">
        <f>AK36+AK37+AK38</f>
        <v>400000</v>
      </c>
      <c r="AL35" s="86">
        <v>0.0</v>
      </c>
      <c r="AM35" s="87">
        <f>AM36+AM37+AM38</f>
        <v>0</v>
      </c>
      <c r="AN35" s="105">
        <v>2.0</v>
      </c>
      <c r="AO35" s="106">
        <f>+AI35+AK35+AM35</f>
        <v>400000</v>
      </c>
      <c r="AP35" s="86">
        <v>0.0</v>
      </c>
      <c r="AQ35" s="87">
        <f>AQ36+AQ37+AQ38</f>
        <v>0</v>
      </c>
      <c r="AR35" s="86">
        <v>1.0</v>
      </c>
      <c r="AS35" s="87">
        <f>AS36+AS37</f>
        <v>250000</v>
      </c>
      <c r="AT35" s="86">
        <v>0.0</v>
      </c>
      <c r="AU35" s="87"/>
      <c r="AV35" s="105">
        <v>1.0</v>
      </c>
      <c r="AW35" s="106">
        <f>+AQ35+AS35+AU35</f>
        <v>250000</v>
      </c>
      <c r="AX35" s="86">
        <v>0.0</v>
      </c>
      <c r="AY35" s="87">
        <f>SUM(AY36:AY38)</f>
        <v>0</v>
      </c>
      <c r="AZ35" s="86">
        <v>0.0</v>
      </c>
      <c r="BA35" s="87"/>
      <c r="BB35" s="86">
        <v>0.0</v>
      </c>
      <c r="BC35" s="87"/>
      <c r="BD35" s="105">
        <v>0.0</v>
      </c>
      <c r="BE35" s="106">
        <f>+AY35+BA35+BC35</f>
        <v>0</v>
      </c>
      <c r="BF35" s="106">
        <f>BE35+AV35+AN35+AF35</f>
        <v>3</v>
      </c>
      <c r="BG35" s="106">
        <f>+BE35+AW35+AO35+AG35</f>
        <v>650000</v>
      </c>
      <c r="BH35" s="86">
        <v>3.0</v>
      </c>
      <c r="BI35" s="107">
        <v>650000.0</v>
      </c>
      <c r="BJ35" s="84">
        <v>3.0</v>
      </c>
      <c r="BK35" s="107">
        <v>650000.0</v>
      </c>
      <c r="BL35" s="84">
        <v>3.0</v>
      </c>
      <c r="BM35" s="107">
        <v>650000.0</v>
      </c>
      <c r="BN35" s="88"/>
      <c r="BO35" s="88"/>
      <c r="BP35" s="88"/>
      <c r="BQ35" s="88"/>
      <c r="BR35" s="88"/>
      <c r="BS35" s="88"/>
      <c r="BT35" s="88"/>
      <c r="BU35" s="88"/>
      <c r="BV35" s="88"/>
      <c r="BW35" s="88"/>
      <c r="BX35" s="88"/>
      <c r="BY35" s="88"/>
      <c r="BZ35" s="88"/>
      <c r="CA35" s="88"/>
      <c r="CB35" s="88"/>
      <c r="CC35" s="88"/>
      <c r="CD35" s="88"/>
      <c r="CE35" s="88"/>
      <c r="CF35" s="88"/>
      <c r="CG35" s="88"/>
    </row>
    <row r="36" ht="46.5" customHeight="1">
      <c r="A36" s="89"/>
      <c r="B36" s="89"/>
      <c r="C36" s="112"/>
      <c r="D36" s="113"/>
      <c r="E36" s="113"/>
      <c r="F36" s="113"/>
      <c r="G36" s="113"/>
      <c r="H36" s="96"/>
      <c r="I36" s="96"/>
      <c r="J36" s="95"/>
      <c r="K36" s="95"/>
      <c r="L36" s="96"/>
      <c r="M36" s="96"/>
      <c r="N36" s="113"/>
      <c r="O36" s="95"/>
      <c r="P36" s="95"/>
      <c r="Q36" s="95"/>
      <c r="R36" s="113"/>
      <c r="S36" s="93" t="s">
        <v>117</v>
      </c>
      <c r="T36" s="93" t="s">
        <v>118</v>
      </c>
      <c r="U36" s="95">
        <v>11.0</v>
      </c>
      <c r="V36" s="96" t="s">
        <v>105</v>
      </c>
      <c r="W36" s="97" t="s">
        <v>106</v>
      </c>
      <c r="X36" s="98" t="s">
        <v>82</v>
      </c>
      <c r="Y36" s="95" t="s">
        <v>116</v>
      </c>
      <c r="Z36" s="95"/>
      <c r="AA36" s="108"/>
      <c r="AB36" s="95"/>
      <c r="AC36" s="108"/>
      <c r="AD36" s="95"/>
      <c r="AE36" s="108"/>
      <c r="AF36" s="98"/>
      <c r="AG36" s="114"/>
      <c r="AH36" s="95"/>
      <c r="AI36" s="108"/>
      <c r="AJ36" s="95">
        <v>1.0</v>
      </c>
      <c r="AK36" s="108">
        <v>150000.0</v>
      </c>
      <c r="AL36" s="95"/>
      <c r="AM36" s="108"/>
      <c r="AN36" s="98"/>
      <c r="AO36" s="114"/>
      <c r="AP36" s="95"/>
      <c r="AQ36" s="108"/>
      <c r="AR36" s="95">
        <v>1.0</v>
      </c>
      <c r="AS36" s="108">
        <v>250000.0</v>
      </c>
      <c r="AT36" s="95"/>
      <c r="AU36" s="108"/>
      <c r="AV36" s="98"/>
      <c r="AW36" s="114"/>
      <c r="AX36" s="95"/>
      <c r="AY36" s="108"/>
      <c r="AZ36" s="95"/>
      <c r="BA36" s="108"/>
      <c r="BB36" s="95"/>
      <c r="BC36" s="108"/>
      <c r="BD36" s="98"/>
      <c r="BE36" s="114"/>
      <c r="BF36" s="98"/>
      <c r="BG36" s="114">
        <v>150000.0</v>
      </c>
      <c r="BH36" s="89"/>
      <c r="BI36" s="89"/>
      <c r="BJ36" s="89"/>
      <c r="BK36" s="89"/>
      <c r="BL36" s="89"/>
      <c r="BM36" s="89"/>
      <c r="BN36" s="115"/>
      <c r="BO36" s="115"/>
      <c r="BP36" s="115"/>
      <c r="BQ36" s="115"/>
      <c r="BR36" s="115"/>
      <c r="BS36" s="115"/>
      <c r="BT36" s="115"/>
      <c r="BU36" s="115"/>
      <c r="BV36" s="115"/>
      <c r="BW36" s="115"/>
      <c r="BX36" s="115"/>
      <c r="BY36" s="115"/>
      <c r="BZ36" s="115"/>
      <c r="CA36" s="115"/>
      <c r="CB36" s="115"/>
      <c r="CC36" s="115"/>
      <c r="CD36" s="115"/>
      <c r="CE36" s="115"/>
      <c r="CF36" s="115"/>
      <c r="CG36" s="115"/>
    </row>
    <row r="37" ht="15.75" customHeight="1">
      <c r="A37" s="89"/>
      <c r="B37" s="89"/>
      <c r="C37" s="112"/>
      <c r="D37" s="113"/>
      <c r="E37" s="113"/>
      <c r="F37" s="113"/>
      <c r="G37" s="113"/>
      <c r="H37" s="96"/>
      <c r="I37" s="96"/>
      <c r="J37" s="95"/>
      <c r="K37" s="95"/>
      <c r="L37" s="96"/>
      <c r="M37" s="96"/>
      <c r="N37" s="113"/>
      <c r="O37" s="95"/>
      <c r="P37" s="95"/>
      <c r="Q37" s="95"/>
      <c r="R37" s="113"/>
      <c r="S37" s="95">
        <v>33300.0</v>
      </c>
      <c r="T37" s="95" t="s">
        <v>119</v>
      </c>
      <c r="U37" s="95">
        <v>11.0</v>
      </c>
      <c r="V37" s="96" t="s">
        <v>105</v>
      </c>
      <c r="W37" s="97" t="s">
        <v>106</v>
      </c>
      <c r="X37" s="98" t="s">
        <v>82</v>
      </c>
      <c r="Y37" s="95" t="s">
        <v>116</v>
      </c>
      <c r="Z37" s="95"/>
      <c r="AA37" s="108"/>
      <c r="AB37" s="95"/>
      <c r="AC37" s="108"/>
      <c r="AD37" s="95"/>
      <c r="AE37" s="108"/>
      <c r="AF37" s="98"/>
      <c r="AG37" s="114"/>
      <c r="AH37" s="95"/>
      <c r="AI37" s="108"/>
      <c r="AJ37" s="95">
        <v>1.0</v>
      </c>
      <c r="AK37" s="108">
        <v>250000.0</v>
      </c>
      <c r="AL37" s="95"/>
      <c r="AM37" s="108"/>
      <c r="AN37" s="98"/>
      <c r="AO37" s="114"/>
      <c r="AP37" s="95"/>
      <c r="AQ37" s="108"/>
      <c r="AR37" s="95"/>
      <c r="AS37" s="108"/>
      <c r="AT37" s="95"/>
      <c r="AU37" s="108"/>
      <c r="AV37" s="98"/>
      <c r="AW37" s="114"/>
      <c r="AX37" s="95"/>
      <c r="AY37" s="108"/>
      <c r="AZ37" s="95"/>
      <c r="BA37" s="108"/>
      <c r="BB37" s="95"/>
      <c r="BC37" s="108"/>
      <c r="BD37" s="98"/>
      <c r="BE37" s="114"/>
      <c r="BF37" s="98"/>
      <c r="BG37" s="114">
        <v>250000.0</v>
      </c>
      <c r="BH37" s="89"/>
      <c r="BI37" s="89"/>
      <c r="BJ37" s="89"/>
      <c r="BK37" s="89"/>
      <c r="BL37" s="89"/>
      <c r="BM37" s="89"/>
      <c r="BN37" s="115"/>
      <c r="BO37" s="115"/>
      <c r="BP37" s="115"/>
      <c r="BQ37" s="115"/>
      <c r="BR37" s="115"/>
      <c r="BS37" s="115"/>
      <c r="BT37" s="115"/>
      <c r="BU37" s="115"/>
      <c r="BV37" s="115"/>
      <c r="BW37" s="115"/>
      <c r="BX37" s="115"/>
      <c r="BY37" s="115"/>
      <c r="BZ37" s="115"/>
      <c r="CA37" s="115"/>
      <c r="CB37" s="115"/>
      <c r="CC37" s="115"/>
      <c r="CD37" s="115"/>
      <c r="CE37" s="115"/>
      <c r="CF37" s="115"/>
      <c r="CG37" s="115"/>
    </row>
    <row r="38" ht="154.5" customHeight="1">
      <c r="A38" s="78" t="s">
        <v>78</v>
      </c>
      <c r="B38" s="79" t="s">
        <v>79</v>
      </c>
      <c r="C38" s="79" t="s">
        <v>80</v>
      </c>
      <c r="D38" s="78" t="s">
        <v>81</v>
      </c>
      <c r="E38" s="80"/>
      <c r="F38" s="80">
        <v>1.0</v>
      </c>
      <c r="G38" s="80" t="s">
        <v>82</v>
      </c>
      <c r="H38" s="81" t="s">
        <v>83</v>
      </c>
      <c r="I38" s="81" t="s">
        <v>84</v>
      </c>
      <c r="J38" s="82" t="s">
        <v>83</v>
      </c>
      <c r="K38" s="82" t="s">
        <v>85</v>
      </c>
      <c r="L38" s="81" t="s">
        <v>86</v>
      </c>
      <c r="M38" s="83" t="s">
        <v>120</v>
      </c>
      <c r="N38" s="78" t="s">
        <v>121</v>
      </c>
      <c r="O38" s="84">
        <v>1002.0</v>
      </c>
      <c r="P38" s="84" t="s">
        <v>122</v>
      </c>
      <c r="Q38" s="84">
        <v>1.0</v>
      </c>
      <c r="R38" s="84" t="s">
        <v>114</v>
      </c>
      <c r="S38" s="84">
        <v>30000.0</v>
      </c>
      <c r="T38" s="84" t="s">
        <v>115</v>
      </c>
      <c r="U38" s="84">
        <v>11.0</v>
      </c>
      <c r="V38" s="84" t="s">
        <v>105</v>
      </c>
      <c r="W38" s="84" t="s">
        <v>106</v>
      </c>
      <c r="X38" s="85" t="s">
        <v>82</v>
      </c>
      <c r="Y38" s="85" t="s">
        <v>116</v>
      </c>
      <c r="Z38" s="86">
        <v>0.0</v>
      </c>
      <c r="AA38" s="111">
        <v>0.0</v>
      </c>
      <c r="AB38" s="86">
        <v>0.0</v>
      </c>
      <c r="AC38" s="87">
        <f>AC39+AC40+AC41</f>
        <v>0</v>
      </c>
      <c r="AD38" s="86">
        <v>0.0</v>
      </c>
      <c r="AE38" s="87">
        <v>0.0</v>
      </c>
      <c r="AF38" s="105">
        <v>0.0</v>
      </c>
      <c r="AG38" s="106">
        <f>+AA38+AC38+AE38</f>
        <v>0</v>
      </c>
      <c r="AH38" s="86">
        <v>0.0</v>
      </c>
      <c r="AI38" s="87">
        <f>AI39+AI40+AI41</f>
        <v>0</v>
      </c>
      <c r="AJ38" s="86"/>
      <c r="AK38" s="87">
        <f>AK39+AK40+AK41</f>
        <v>0</v>
      </c>
      <c r="AL38" s="86">
        <v>0.0</v>
      </c>
      <c r="AM38" s="87">
        <f>AM39+AM40+AM41</f>
        <v>0</v>
      </c>
      <c r="AN38" s="105"/>
      <c r="AO38" s="106">
        <f>+AI38+AK38+AM38</f>
        <v>0</v>
      </c>
      <c r="AP38" s="86">
        <v>0.0</v>
      </c>
      <c r="AQ38" s="87">
        <f>AQ39+AQ40+AQ41</f>
        <v>0</v>
      </c>
      <c r="AR38" s="86">
        <v>1.0</v>
      </c>
      <c r="AS38" s="87">
        <f>AS39+AS40+AS41</f>
        <v>138000</v>
      </c>
      <c r="AT38" s="86">
        <v>0.0</v>
      </c>
      <c r="AU38" s="87"/>
      <c r="AV38" s="105">
        <v>1.0</v>
      </c>
      <c r="AW38" s="106">
        <f>+AQ38+AS38+AU38</f>
        <v>138000</v>
      </c>
      <c r="AX38" s="86">
        <v>0.0</v>
      </c>
      <c r="AY38" s="87">
        <f>SUM(AY39:AY41)</f>
        <v>0</v>
      </c>
      <c r="AZ38" s="86">
        <v>0.0</v>
      </c>
      <c r="BA38" s="87"/>
      <c r="BB38" s="86">
        <v>0.0</v>
      </c>
      <c r="BC38" s="87"/>
      <c r="BD38" s="105"/>
      <c r="BE38" s="106">
        <f>+AY38+BA38+BC38</f>
        <v>0</v>
      </c>
      <c r="BF38" s="106">
        <f>BE38+AV38+AN38+AF38</f>
        <v>1</v>
      </c>
      <c r="BG38" s="106">
        <f>+BE38+AW38+AO38+AG38</f>
        <v>138000</v>
      </c>
      <c r="BH38" s="86">
        <v>1.0</v>
      </c>
      <c r="BI38" s="107">
        <v>138000.0</v>
      </c>
      <c r="BJ38" s="84">
        <v>1.0</v>
      </c>
      <c r="BK38" s="107">
        <v>138000.0</v>
      </c>
      <c r="BL38" s="84">
        <v>1.0</v>
      </c>
      <c r="BM38" s="107">
        <v>138000.0</v>
      </c>
      <c r="BN38" s="115"/>
      <c r="BO38" s="115"/>
      <c r="BP38" s="115"/>
      <c r="BQ38" s="115"/>
      <c r="BR38" s="115"/>
      <c r="BS38" s="115"/>
      <c r="BT38" s="115"/>
      <c r="BU38" s="115"/>
      <c r="BV38" s="115"/>
      <c r="BW38" s="115"/>
      <c r="BX38" s="115"/>
      <c r="BY38" s="115"/>
      <c r="BZ38" s="115"/>
      <c r="CA38" s="115"/>
      <c r="CB38" s="115"/>
      <c r="CC38" s="115"/>
      <c r="CD38" s="115"/>
      <c r="CE38" s="115"/>
      <c r="CF38" s="115"/>
      <c r="CG38" s="115"/>
    </row>
    <row r="39" ht="15.75" customHeight="1">
      <c r="A39" s="89"/>
      <c r="B39" s="89"/>
      <c r="C39" s="112"/>
      <c r="D39" s="113"/>
      <c r="E39" s="113"/>
      <c r="F39" s="113"/>
      <c r="G39" s="113"/>
      <c r="H39" s="116"/>
      <c r="I39" s="116"/>
      <c r="J39" s="98"/>
      <c r="K39" s="98"/>
      <c r="L39" s="116"/>
      <c r="M39" s="116"/>
      <c r="N39" s="117"/>
      <c r="O39" s="95"/>
      <c r="P39" s="95"/>
      <c r="Q39" s="95"/>
      <c r="R39" s="113"/>
      <c r="S39" s="95">
        <v>33300.0</v>
      </c>
      <c r="T39" s="95" t="s">
        <v>119</v>
      </c>
      <c r="U39" s="95">
        <v>11.0</v>
      </c>
      <c r="V39" s="96" t="s">
        <v>105</v>
      </c>
      <c r="W39" s="97" t="s">
        <v>106</v>
      </c>
      <c r="X39" s="98" t="s">
        <v>82</v>
      </c>
      <c r="Y39" s="95" t="s">
        <v>116</v>
      </c>
      <c r="Z39" s="95"/>
      <c r="AA39" s="108"/>
      <c r="AB39" s="95"/>
      <c r="AC39" s="108"/>
      <c r="AD39" s="95"/>
      <c r="AE39" s="108"/>
      <c r="AF39" s="95"/>
      <c r="AG39" s="108"/>
      <c r="AH39" s="95"/>
      <c r="AI39" s="108"/>
      <c r="AJ39" s="95"/>
      <c r="AK39" s="108"/>
      <c r="AL39" s="95"/>
      <c r="AM39" s="108"/>
      <c r="AN39" s="95"/>
      <c r="AO39" s="108"/>
      <c r="AP39" s="95"/>
      <c r="AQ39" s="108"/>
      <c r="AR39" s="95">
        <v>1.0</v>
      </c>
      <c r="AS39" s="108">
        <v>138000.0</v>
      </c>
      <c r="AT39" s="95"/>
      <c r="AU39" s="108"/>
      <c r="AV39" s="95"/>
      <c r="AW39" s="108"/>
      <c r="AX39" s="95"/>
      <c r="AY39" s="108"/>
      <c r="AZ39" s="95"/>
      <c r="BA39" s="108"/>
      <c r="BB39" s="95"/>
      <c r="BC39" s="108"/>
      <c r="BD39" s="95"/>
      <c r="BE39" s="108"/>
      <c r="BF39" s="95"/>
      <c r="BG39" s="108"/>
      <c r="BH39" s="95"/>
      <c r="BI39" s="108"/>
      <c r="BJ39" s="95"/>
      <c r="BK39" s="108"/>
      <c r="BL39" s="95"/>
      <c r="BM39" s="108"/>
      <c r="BN39" s="115"/>
      <c r="BO39" s="115"/>
      <c r="BP39" s="115"/>
      <c r="BQ39" s="115"/>
      <c r="BR39" s="115"/>
      <c r="BS39" s="115"/>
      <c r="BT39" s="115"/>
      <c r="BU39" s="115"/>
      <c r="BV39" s="115"/>
      <c r="BW39" s="115"/>
      <c r="BX39" s="115"/>
      <c r="BY39" s="115"/>
      <c r="BZ39" s="115"/>
      <c r="CA39" s="115"/>
      <c r="CB39" s="115"/>
      <c r="CC39" s="115"/>
      <c r="CD39" s="115"/>
      <c r="CE39" s="115"/>
      <c r="CF39" s="115"/>
      <c r="CG39" s="115"/>
    </row>
    <row r="40" ht="15.75" customHeight="1">
      <c r="A40" s="89"/>
      <c r="B40" s="89"/>
      <c r="C40" s="112"/>
      <c r="D40" s="113"/>
      <c r="E40" s="113"/>
      <c r="F40" s="113"/>
      <c r="G40" s="113"/>
      <c r="H40" s="116"/>
      <c r="I40" s="116"/>
      <c r="J40" s="98"/>
      <c r="K40" s="98"/>
      <c r="L40" s="116"/>
      <c r="M40" s="116"/>
      <c r="N40" s="117"/>
      <c r="O40" s="95"/>
      <c r="P40" s="95"/>
      <c r="Q40" s="95"/>
      <c r="R40" s="113"/>
      <c r="S40" s="95"/>
      <c r="T40" s="95"/>
      <c r="U40" s="95"/>
      <c r="V40" s="96"/>
      <c r="W40" s="97"/>
      <c r="X40" s="98"/>
      <c r="Y40" s="95"/>
      <c r="Z40" s="95"/>
      <c r="AA40" s="108"/>
      <c r="AB40" s="95"/>
      <c r="AC40" s="108"/>
      <c r="AD40" s="95"/>
      <c r="AE40" s="108"/>
      <c r="AF40" s="95"/>
      <c r="AG40" s="108"/>
      <c r="AH40" s="95"/>
      <c r="AI40" s="108"/>
      <c r="AJ40" s="95"/>
      <c r="AK40" s="108"/>
      <c r="AL40" s="95"/>
      <c r="AM40" s="108"/>
      <c r="AN40" s="95"/>
      <c r="AO40" s="108"/>
      <c r="AP40" s="95"/>
      <c r="AQ40" s="108"/>
      <c r="AR40" s="95"/>
      <c r="AS40" s="108"/>
      <c r="AT40" s="95"/>
      <c r="AU40" s="108"/>
      <c r="AV40" s="95"/>
      <c r="AW40" s="108"/>
      <c r="AX40" s="95"/>
      <c r="AY40" s="108"/>
      <c r="AZ40" s="95"/>
      <c r="BA40" s="108"/>
      <c r="BB40" s="95"/>
      <c r="BC40" s="108"/>
      <c r="BD40" s="95"/>
      <c r="BE40" s="108"/>
      <c r="BF40" s="95"/>
      <c r="BG40" s="108"/>
      <c r="BH40" s="95"/>
      <c r="BI40" s="108"/>
      <c r="BJ40" s="95"/>
      <c r="BK40" s="108"/>
      <c r="BL40" s="95"/>
      <c r="BM40" s="108"/>
      <c r="BN40" s="115"/>
      <c r="BO40" s="115"/>
      <c r="BP40" s="115"/>
      <c r="BQ40" s="115"/>
      <c r="BR40" s="115"/>
      <c r="BS40" s="115"/>
      <c r="BT40" s="115"/>
      <c r="BU40" s="115"/>
      <c r="BV40" s="115"/>
      <c r="BW40" s="115"/>
      <c r="BX40" s="115"/>
      <c r="BY40" s="115"/>
      <c r="BZ40" s="115"/>
      <c r="CA40" s="115"/>
      <c r="CB40" s="115"/>
      <c r="CC40" s="115"/>
      <c r="CD40" s="115"/>
      <c r="CE40" s="115"/>
      <c r="CF40" s="115"/>
      <c r="CG40" s="115"/>
    </row>
    <row r="41" ht="15.75" customHeight="1">
      <c r="A41" s="89"/>
      <c r="B41" s="89"/>
      <c r="C41" s="112"/>
      <c r="D41" s="113"/>
      <c r="E41" s="113"/>
      <c r="F41" s="113"/>
      <c r="G41" s="113"/>
      <c r="H41" s="116"/>
      <c r="I41" s="116"/>
      <c r="J41" s="98"/>
      <c r="K41" s="98"/>
      <c r="L41" s="116"/>
      <c r="M41" s="116"/>
      <c r="N41" s="117"/>
      <c r="O41" s="95"/>
      <c r="P41" s="95"/>
      <c r="Q41" s="95"/>
      <c r="R41" s="113"/>
      <c r="S41" s="95"/>
      <c r="T41" s="95"/>
      <c r="U41" s="95"/>
      <c r="V41" s="96"/>
      <c r="W41" s="97"/>
      <c r="X41" s="98"/>
      <c r="Y41" s="95"/>
      <c r="Z41" s="95"/>
      <c r="AA41" s="108"/>
      <c r="AB41" s="95"/>
      <c r="AC41" s="108"/>
      <c r="AD41" s="95"/>
      <c r="AE41" s="108"/>
      <c r="AF41" s="95"/>
      <c r="AG41" s="108"/>
      <c r="AH41" s="95"/>
      <c r="AI41" s="108"/>
      <c r="AJ41" s="95"/>
      <c r="AK41" s="108"/>
      <c r="AL41" s="95"/>
      <c r="AM41" s="108"/>
      <c r="AN41" s="95"/>
      <c r="AO41" s="108"/>
      <c r="AP41" s="95"/>
      <c r="AQ41" s="108"/>
      <c r="AR41" s="95"/>
      <c r="AS41" s="108"/>
      <c r="AT41" s="95"/>
      <c r="AU41" s="108"/>
      <c r="AV41" s="95"/>
      <c r="AW41" s="108"/>
      <c r="AX41" s="95"/>
      <c r="AY41" s="108"/>
      <c r="AZ41" s="95"/>
      <c r="BA41" s="108"/>
      <c r="BB41" s="95"/>
      <c r="BC41" s="108"/>
      <c r="BD41" s="95"/>
      <c r="BE41" s="108"/>
      <c r="BF41" s="95"/>
      <c r="BG41" s="108"/>
      <c r="BH41" s="95"/>
      <c r="BI41" s="108"/>
      <c r="BJ41" s="95"/>
      <c r="BK41" s="108"/>
      <c r="BL41" s="95"/>
      <c r="BM41" s="108"/>
      <c r="BN41" s="115"/>
      <c r="BO41" s="115"/>
      <c r="BP41" s="115"/>
      <c r="BQ41" s="115"/>
      <c r="BR41" s="115"/>
      <c r="BS41" s="115"/>
      <c r="BT41" s="115"/>
      <c r="BU41" s="115"/>
      <c r="BV41" s="115"/>
      <c r="BW41" s="115"/>
      <c r="BX41" s="115"/>
      <c r="BY41" s="115"/>
      <c r="BZ41" s="115"/>
      <c r="CA41" s="115"/>
      <c r="CB41" s="115"/>
      <c r="CC41" s="115"/>
      <c r="CD41" s="115"/>
      <c r="CE41" s="115"/>
      <c r="CF41" s="115"/>
      <c r="CG41" s="115"/>
    </row>
    <row r="42" ht="15.75" customHeight="1">
      <c r="A42" s="89"/>
      <c r="B42" s="89"/>
      <c r="C42" s="112"/>
      <c r="D42" s="113"/>
      <c r="E42" s="113"/>
      <c r="F42" s="113"/>
      <c r="G42" s="113"/>
      <c r="H42" s="96"/>
      <c r="I42" s="96"/>
      <c r="J42" s="95"/>
      <c r="K42" s="95"/>
      <c r="L42" s="96"/>
      <c r="M42" s="96"/>
      <c r="N42" s="113"/>
      <c r="O42" s="113"/>
      <c r="P42" s="113"/>
      <c r="Q42" s="113"/>
      <c r="R42" s="113"/>
      <c r="S42" s="113"/>
      <c r="T42" s="113"/>
      <c r="U42" s="113"/>
      <c r="V42" s="113"/>
      <c r="W42" s="113"/>
      <c r="X42" s="95"/>
      <c r="Y42" s="95"/>
      <c r="Z42" s="95"/>
      <c r="AA42" s="108"/>
      <c r="AB42" s="95"/>
      <c r="AC42" s="108"/>
      <c r="AD42" s="95"/>
      <c r="AE42" s="108"/>
      <c r="AF42" s="98"/>
      <c r="AG42" s="114"/>
      <c r="AH42" s="95"/>
      <c r="AI42" s="108"/>
      <c r="AJ42" s="95"/>
      <c r="AK42" s="108"/>
      <c r="AL42" s="95"/>
      <c r="AM42" s="108"/>
      <c r="AN42" s="98"/>
      <c r="AO42" s="114"/>
      <c r="AP42" s="95"/>
      <c r="AQ42" s="108"/>
      <c r="AR42" s="95"/>
      <c r="AS42" s="108"/>
      <c r="AT42" s="95"/>
      <c r="AU42" s="108"/>
      <c r="AV42" s="98"/>
      <c r="AW42" s="114"/>
      <c r="AX42" s="95"/>
      <c r="AY42" s="108"/>
      <c r="AZ42" s="95"/>
      <c r="BA42" s="108"/>
      <c r="BB42" s="95"/>
      <c r="BC42" s="108"/>
      <c r="BD42" s="98"/>
      <c r="BE42" s="114"/>
      <c r="BF42" s="98"/>
      <c r="BG42" s="114"/>
      <c r="BH42" s="89"/>
      <c r="BI42" s="89"/>
      <c r="BJ42" s="89"/>
      <c r="BK42" s="89"/>
      <c r="BL42" s="89"/>
      <c r="BM42" s="89"/>
      <c r="BN42" s="115"/>
      <c r="BO42" s="115"/>
      <c r="BP42" s="115"/>
      <c r="BQ42" s="115"/>
      <c r="BR42" s="115"/>
      <c r="BS42" s="115"/>
      <c r="BT42" s="115"/>
      <c r="BU42" s="115"/>
      <c r="BV42" s="115"/>
      <c r="BW42" s="115"/>
      <c r="BX42" s="115"/>
      <c r="BY42" s="115"/>
      <c r="BZ42" s="115"/>
      <c r="CA42" s="115"/>
      <c r="CB42" s="115"/>
      <c r="CC42" s="115"/>
      <c r="CD42" s="115"/>
      <c r="CE42" s="115"/>
      <c r="CF42" s="115"/>
      <c r="CG42" s="115"/>
    </row>
    <row r="43" ht="15.75" customHeight="1">
      <c r="A43" s="89"/>
      <c r="B43" s="89"/>
      <c r="C43" s="112"/>
      <c r="D43" s="113"/>
      <c r="E43" s="113"/>
      <c r="F43" s="113"/>
      <c r="G43" s="113"/>
      <c r="H43" s="96"/>
      <c r="I43" s="96"/>
      <c r="J43" s="95"/>
      <c r="K43" s="95"/>
      <c r="L43" s="96"/>
      <c r="M43" s="96"/>
      <c r="N43" s="113"/>
      <c r="O43" s="113"/>
      <c r="P43" s="113"/>
      <c r="Q43" s="113"/>
      <c r="R43" s="113"/>
      <c r="S43" s="113"/>
      <c r="T43" s="113"/>
      <c r="U43" s="113"/>
      <c r="V43" s="113"/>
      <c r="W43" s="113"/>
      <c r="X43" s="95"/>
      <c r="Y43" s="95"/>
      <c r="Z43" s="95"/>
      <c r="AA43" s="108"/>
      <c r="AB43" s="95"/>
      <c r="AC43" s="108"/>
      <c r="AD43" s="95"/>
      <c r="AE43" s="108"/>
      <c r="AF43" s="98"/>
      <c r="AG43" s="114"/>
      <c r="AH43" s="95"/>
      <c r="AI43" s="108"/>
      <c r="AJ43" s="95"/>
      <c r="AK43" s="108"/>
      <c r="AL43" s="95"/>
      <c r="AM43" s="108"/>
      <c r="AN43" s="98"/>
      <c r="AO43" s="114"/>
      <c r="AP43" s="95"/>
      <c r="AQ43" s="108"/>
      <c r="AR43" s="95"/>
      <c r="AS43" s="108"/>
      <c r="AT43" s="95"/>
      <c r="AU43" s="108"/>
      <c r="AV43" s="98"/>
      <c r="AW43" s="114"/>
      <c r="AX43" s="95"/>
      <c r="AY43" s="108"/>
      <c r="AZ43" s="95"/>
      <c r="BA43" s="108"/>
      <c r="BB43" s="95"/>
      <c r="BC43" s="108"/>
      <c r="BD43" s="98"/>
      <c r="BE43" s="114"/>
      <c r="BF43" s="98"/>
      <c r="BG43" s="114"/>
      <c r="BH43" s="89"/>
      <c r="BI43" s="89"/>
      <c r="BJ43" s="89"/>
      <c r="BK43" s="89"/>
      <c r="BL43" s="89"/>
      <c r="BM43" s="89"/>
      <c r="BN43" s="115"/>
      <c r="BO43" s="115"/>
      <c r="BP43" s="115"/>
      <c r="BQ43" s="115"/>
      <c r="BR43" s="115"/>
      <c r="BS43" s="115"/>
      <c r="BT43" s="115"/>
      <c r="BU43" s="115"/>
      <c r="BV43" s="115"/>
      <c r="BW43" s="115"/>
      <c r="BX43" s="115"/>
      <c r="BY43" s="115"/>
      <c r="BZ43" s="115"/>
      <c r="CA43" s="115"/>
      <c r="CB43" s="115"/>
      <c r="CC43" s="115"/>
      <c r="CD43" s="115"/>
      <c r="CE43" s="115"/>
      <c r="CF43" s="115"/>
      <c r="CG43" s="115"/>
    </row>
    <row r="44" ht="15.75" customHeight="1">
      <c r="A44" s="89"/>
      <c r="B44" s="89"/>
      <c r="C44" s="112"/>
      <c r="D44" s="113"/>
      <c r="E44" s="113"/>
      <c r="F44" s="113"/>
      <c r="G44" s="113"/>
      <c r="H44" s="96"/>
      <c r="I44" s="96"/>
      <c r="J44" s="95"/>
      <c r="K44" s="95"/>
      <c r="L44" s="96"/>
      <c r="M44" s="118"/>
      <c r="N44" s="113"/>
      <c r="O44" s="113"/>
      <c r="P44" s="113"/>
      <c r="Q44" s="113"/>
      <c r="R44" s="113"/>
      <c r="S44" s="113"/>
      <c r="T44" s="113"/>
      <c r="U44" s="113"/>
      <c r="V44" s="113"/>
      <c r="W44" s="113"/>
      <c r="X44" s="95"/>
      <c r="Y44" s="95"/>
      <c r="Z44" s="95"/>
      <c r="AA44" s="108"/>
      <c r="AB44" s="95"/>
      <c r="AC44" s="108"/>
      <c r="AD44" s="95"/>
      <c r="AE44" s="108"/>
      <c r="AF44" s="98"/>
      <c r="AG44" s="114"/>
      <c r="AH44" s="95"/>
      <c r="AI44" s="108"/>
      <c r="AJ44" s="95"/>
      <c r="AK44" s="108"/>
      <c r="AL44" s="95"/>
      <c r="AM44" s="108"/>
      <c r="AN44" s="98"/>
      <c r="AO44" s="114"/>
      <c r="AP44" s="95"/>
      <c r="AQ44" s="108"/>
      <c r="AR44" s="95"/>
      <c r="AS44" s="108"/>
      <c r="AT44" s="95"/>
      <c r="AU44" s="108"/>
      <c r="AV44" s="98"/>
      <c r="AW44" s="114"/>
      <c r="AX44" s="95"/>
      <c r="AY44" s="108"/>
      <c r="AZ44" s="95"/>
      <c r="BA44" s="108"/>
      <c r="BB44" s="95"/>
      <c r="BC44" s="108"/>
      <c r="BD44" s="98"/>
      <c r="BE44" s="114"/>
      <c r="BF44" s="98"/>
      <c r="BG44" s="114"/>
      <c r="BH44" s="89"/>
      <c r="BI44" s="89"/>
      <c r="BJ44" s="89"/>
      <c r="BK44" s="89"/>
      <c r="BL44" s="89"/>
      <c r="BM44" s="89"/>
      <c r="BN44" s="115"/>
      <c r="BO44" s="115"/>
      <c r="BP44" s="115"/>
      <c r="BQ44" s="115"/>
      <c r="BR44" s="115"/>
      <c r="BS44" s="115"/>
      <c r="BT44" s="115"/>
      <c r="BU44" s="115"/>
      <c r="BV44" s="115"/>
      <c r="BW44" s="115"/>
      <c r="BX44" s="115"/>
      <c r="BY44" s="115"/>
      <c r="BZ44" s="115"/>
      <c r="CA44" s="115"/>
      <c r="CB44" s="115"/>
      <c r="CC44" s="115"/>
      <c r="CD44" s="115"/>
      <c r="CE44" s="115"/>
      <c r="CF44" s="115"/>
      <c r="CG44" s="115"/>
    </row>
    <row r="45" ht="15.75" customHeight="1">
      <c r="A45" s="119"/>
      <c r="B45" s="119"/>
      <c r="C45" s="120"/>
      <c r="D45" s="121"/>
      <c r="E45" s="121"/>
      <c r="F45" s="121"/>
      <c r="G45" s="121"/>
      <c r="H45" s="122"/>
      <c r="I45" s="123"/>
      <c r="J45" s="123"/>
      <c r="K45" s="123"/>
      <c r="L45" s="122"/>
      <c r="M45" s="124"/>
      <c r="N45" s="121"/>
      <c r="O45" s="121"/>
      <c r="P45" s="121"/>
      <c r="Q45" s="121"/>
      <c r="R45" s="121"/>
      <c r="S45" s="121"/>
      <c r="T45" s="121"/>
      <c r="U45" s="121"/>
      <c r="V45" s="121"/>
      <c r="W45" s="121"/>
      <c r="X45" s="123"/>
      <c r="Y45" s="123"/>
      <c r="Z45" s="123"/>
      <c r="AA45" s="125"/>
      <c r="AB45" s="123"/>
      <c r="AC45" s="125"/>
      <c r="AD45" s="123"/>
      <c r="AE45" s="125"/>
      <c r="AF45" s="126"/>
      <c r="AG45" s="127"/>
      <c r="AH45" s="123"/>
      <c r="AI45" s="125"/>
      <c r="AJ45" s="123"/>
      <c r="AK45" s="125"/>
      <c r="AL45" s="123"/>
      <c r="AM45" s="125"/>
      <c r="AN45" s="126"/>
      <c r="AO45" s="127"/>
      <c r="AP45" s="123"/>
      <c r="AQ45" s="125"/>
      <c r="AR45" s="123"/>
      <c r="AS45" s="125"/>
      <c r="AT45" s="123"/>
      <c r="AU45" s="125"/>
      <c r="AV45" s="126"/>
      <c r="AW45" s="127"/>
      <c r="AX45" s="123"/>
      <c r="AY45" s="125"/>
      <c r="AZ45" s="123"/>
      <c r="BA45" s="125"/>
      <c r="BB45" s="123"/>
      <c r="BC45" s="125"/>
      <c r="BD45" s="126"/>
      <c r="BE45" s="127"/>
      <c r="BF45" s="126"/>
      <c r="BG45" s="127"/>
      <c r="BH45" s="128"/>
      <c r="BI45" s="128"/>
      <c r="BJ45" s="128"/>
      <c r="BK45" s="128"/>
      <c r="BL45" s="128"/>
      <c r="BM45" s="128"/>
      <c r="BN45" s="115"/>
      <c r="BO45" s="115"/>
      <c r="BP45" s="115"/>
      <c r="BQ45" s="115"/>
      <c r="BR45" s="115"/>
      <c r="BS45" s="115"/>
      <c r="BT45" s="115"/>
      <c r="BU45" s="115"/>
      <c r="BV45" s="115"/>
      <c r="BW45" s="115"/>
      <c r="BX45" s="115"/>
      <c r="BY45" s="115"/>
    </row>
    <row r="46" ht="15.75" customHeight="1">
      <c r="A46" s="89"/>
      <c r="B46" s="89"/>
      <c r="C46" s="103"/>
      <c r="D46" s="103"/>
      <c r="E46" s="103"/>
      <c r="F46" s="103"/>
      <c r="G46" s="103"/>
      <c r="H46" s="103"/>
      <c r="I46" s="103"/>
      <c r="J46" s="103"/>
      <c r="K46" s="103"/>
      <c r="L46" s="103"/>
      <c r="M46" s="103"/>
      <c r="N46" s="103"/>
      <c r="O46" s="103"/>
      <c r="P46" s="103"/>
      <c r="Q46" s="103"/>
      <c r="R46" s="103"/>
      <c r="S46" s="103"/>
      <c r="T46" s="103"/>
      <c r="U46" s="103"/>
      <c r="V46" s="103"/>
      <c r="W46" s="103"/>
      <c r="X46" s="129"/>
      <c r="Y46" s="129"/>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15"/>
      <c r="BO46" s="115"/>
      <c r="BP46" s="115"/>
      <c r="BQ46" s="115"/>
      <c r="BR46" s="115"/>
      <c r="BS46" s="115"/>
      <c r="BT46" s="115"/>
      <c r="BU46" s="115"/>
      <c r="BV46" s="115"/>
      <c r="BW46" s="115"/>
      <c r="BX46" s="115"/>
      <c r="BY46" s="115"/>
      <c r="BZ46" s="115"/>
      <c r="CA46" s="115"/>
      <c r="CB46" s="115"/>
      <c r="CC46" s="115"/>
      <c r="CD46" s="115"/>
      <c r="CE46" s="115"/>
      <c r="CF46" s="115"/>
      <c r="CG46" s="115"/>
    </row>
    <row r="47" ht="15.75" customHeight="1">
      <c r="A47" s="89"/>
      <c r="B47" s="89"/>
      <c r="C47" s="103"/>
      <c r="D47" s="103"/>
      <c r="E47" s="103"/>
      <c r="F47" s="103"/>
      <c r="G47" s="103"/>
      <c r="H47" s="103"/>
      <c r="I47" s="103"/>
      <c r="J47" s="103"/>
      <c r="K47" s="103"/>
      <c r="L47" s="103"/>
      <c r="M47" s="103"/>
      <c r="N47" s="103"/>
      <c r="O47" s="103"/>
      <c r="P47" s="103"/>
      <c r="Q47" s="103"/>
      <c r="R47" s="103"/>
      <c r="S47" s="103"/>
      <c r="T47" s="103"/>
      <c r="U47" s="103"/>
      <c r="V47" s="103"/>
      <c r="W47" s="103"/>
      <c r="X47" s="129"/>
      <c r="Y47" s="129"/>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15"/>
      <c r="BO47" s="115"/>
      <c r="BP47" s="115"/>
      <c r="BQ47" s="115"/>
      <c r="BR47" s="115"/>
      <c r="BS47" s="115"/>
      <c r="BT47" s="115"/>
      <c r="BU47" s="115"/>
      <c r="BV47" s="115"/>
      <c r="BW47" s="115"/>
      <c r="BX47" s="115"/>
      <c r="BY47" s="115"/>
      <c r="BZ47" s="115"/>
      <c r="CA47" s="115"/>
      <c r="CB47" s="115"/>
      <c r="CC47" s="115"/>
      <c r="CD47" s="115"/>
      <c r="CE47" s="115"/>
      <c r="CF47" s="115"/>
      <c r="CG47" s="115"/>
    </row>
    <row r="48" ht="15.75" customHeight="1">
      <c r="A48" s="89"/>
      <c r="B48" s="89"/>
      <c r="C48" s="103"/>
      <c r="D48" s="103"/>
      <c r="E48" s="103"/>
      <c r="F48" s="103"/>
      <c r="G48" s="103"/>
      <c r="H48" s="103"/>
      <c r="I48" s="103"/>
      <c r="J48" s="103"/>
      <c r="K48" s="103"/>
      <c r="L48" s="103"/>
      <c r="M48" s="103"/>
      <c r="N48" s="103"/>
      <c r="O48" s="103"/>
      <c r="P48" s="103"/>
      <c r="Q48" s="103"/>
      <c r="R48" s="103"/>
      <c r="S48" s="89"/>
      <c r="T48" s="89"/>
      <c r="U48" s="89"/>
      <c r="V48" s="89"/>
      <c r="W48" s="89"/>
      <c r="X48" s="89"/>
      <c r="Y48" s="89"/>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15"/>
      <c r="BO48" s="115"/>
      <c r="BP48" s="115"/>
      <c r="BQ48" s="115"/>
      <c r="BR48" s="115"/>
      <c r="BS48" s="115"/>
      <c r="BT48" s="115"/>
      <c r="BU48" s="115"/>
      <c r="BV48" s="115"/>
      <c r="BW48" s="115"/>
      <c r="BX48" s="115"/>
      <c r="BY48" s="115"/>
      <c r="BZ48" s="115"/>
      <c r="CA48" s="115"/>
      <c r="CB48" s="115"/>
      <c r="CC48" s="115"/>
      <c r="CD48" s="115"/>
      <c r="CE48" s="115"/>
      <c r="CF48" s="115"/>
      <c r="CG48" s="115"/>
    </row>
    <row r="49" ht="15.75" customHeight="1">
      <c r="A49" s="89"/>
      <c r="B49" s="89"/>
      <c r="C49" s="103"/>
      <c r="D49" s="103"/>
      <c r="E49" s="103"/>
      <c r="F49" s="103"/>
      <c r="G49" s="103"/>
      <c r="H49" s="103"/>
      <c r="I49" s="103"/>
      <c r="J49" s="103"/>
      <c r="K49" s="103"/>
      <c r="L49" s="103"/>
      <c r="M49" s="103"/>
      <c r="N49" s="103"/>
      <c r="O49" s="103"/>
      <c r="P49" s="103"/>
      <c r="Q49" s="103"/>
      <c r="R49" s="103"/>
      <c r="S49" s="89"/>
      <c r="T49" s="89"/>
      <c r="U49" s="89"/>
      <c r="V49" s="89"/>
      <c r="W49" s="89"/>
      <c r="X49" s="89"/>
      <c r="Y49" s="89"/>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103"/>
      <c r="BH49" s="103"/>
      <c r="BI49" s="103"/>
      <c r="BJ49" s="103"/>
      <c r="BK49" s="103"/>
      <c r="BL49" s="103"/>
      <c r="BM49" s="103"/>
      <c r="BN49" s="115"/>
      <c r="BO49" s="115"/>
      <c r="BP49" s="115"/>
      <c r="BQ49" s="115"/>
      <c r="BR49" s="115"/>
      <c r="BS49" s="115"/>
      <c r="BT49" s="115"/>
      <c r="BU49" s="115"/>
      <c r="BV49" s="115"/>
      <c r="BW49" s="115"/>
      <c r="BX49" s="115"/>
      <c r="BY49" s="115"/>
      <c r="BZ49" s="115"/>
      <c r="CA49" s="115"/>
      <c r="CB49" s="115"/>
      <c r="CC49" s="115"/>
      <c r="CD49" s="115"/>
      <c r="CE49" s="115"/>
      <c r="CF49" s="115"/>
      <c r="CG49" s="115"/>
    </row>
    <row r="50" ht="15.75" customHeight="1">
      <c r="A50" s="89"/>
      <c r="B50" s="89"/>
      <c r="C50" s="103"/>
      <c r="D50" s="103"/>
      <c r="E50" s="103"/>
      <c r="F50" s="103"/>
      <c r="G50" s="103"/>
      <c r="H50" s="103"/>
      <c r="I50" s="103"/>
      <c r="J50" s="103"/>
      <c r="K50" s="103"/>
      <c r="L50" s="103"/>
      <c r="M50" s="103"/>
      <c r="N50" s="103"/>
      <c r="O50" s="103"/>
      <c r="P50" s="103"/>
      <c r="Q50" s="103"/>
      <c r="R50" s="103"/>
      <c r="S50" s="89"/>
      <c r="T50" s="89"/>
      <c r="U50" s="89"/>
      <c r="V50" s="89"/>
      <c r="W50" s="89"/>
      <c r="X50" s="89"/>
      <c r="Y50" s="89"/>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103"/>
      <c r="BH50" s="103"/>
      <c r="BI50" s="103"/>
      <c r="BJ50" s="103"/>
      <c r="BK50" s="103"/>
      <c r="BL50" s="103"/>
      <c r="BM50" s="103"/>
      <c r="BN50" s="115"/>
      <c r="BO50" s="115"/>
      <c r="BP50" s="115"/>
      <c r="BQ50" s="115"/>
      <c r="BR50" s="115"/>
      <c r="BS50" s="115"/>
      <c r="BT50" s="115"/>
      <c r="BU50" s="115"/>
      <c r="BV50" s="115"/>
      <c r="BW50" s="115"/>
      <c r="BX50" s="115"/>
      <c r="BY50" s="115"/>
      <c r="BZ50" s="115"/>
      <c r="CA50" s="115"/>
      <c r="CB50" s="115"/>
      <c r="CC50" s="115"/>
      <c r="CD50" s="115"/>
      <c r="CE50" s="115"/>
      <c r="CF50" s="115"/>
      <c r="CG50" s="115"/>
    </row>
    <row r="51" ht="15.75" customHeight="1">
      <c r="A51" s="89"/>
      <c r="B51" s="89"/>
      <c r="C51" s="103"/>
      <c r="D51" s="103"/>
      <c r="E51" s="103"/>
      <c r="F51" s="103"/>
      <c r="G51" s="103"/>
      <c r="H51" s="103"/>
      <c r="I51" s="103"/>
      <c r="J51" s="103"/>
      <c r="K51" s="103"/>
      <c r="L51" s="103"/>
      <c r="M51" s="103"/>
      <c r="N51" s="103"/>
      <c r="O51" s="103"/>
      <c r="P51" s="103"/>
      <c r="Q51" s="103"/>
      <c r="R51" s="103"/>
      <c r="S51" s="89"/>
      <c r="T51" s="89"/>
      <c r="U51" s="89"/>
      <c r="V51" s="89"/>
      <c r="W51" s="89"/>
      <c r="X51" s="89"/>
      <c r="Y51" s="89"/>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103"/>
      <c r="BH51" s="103"/>
      <c r="BI51" s="103"/>
      <c r="BJ51" s="103"/>
      <c r="BK51" s="103"/>
      <c r="BL51" s="103"/>
      <c r="BM51" s="103"/>
      <c r="BN51" s="115"/>
      <c r="BO51" s="115"/>
      <c r="BP51" s="115"/>
      <c r="BQ51" s="115"/>
      <c r="BR51" s="115"/>
      <c r="BS51" s="115"/>
      <c r="BT51" s="115"/>
      <c r="BU51" s="115"/>
      <c r="BV51" s="115"/>
      <c r="BW51" s="115"/>
      <c r="BX51" s="115"/>
      <c r="BY51" s="115"/>
      <c r="BZ51" s="115"/>
      <c r="CA51" s="115"/>
      <c r="CB51" s="115"/>
      <c r="CC51" s="115"/>
      <c r="CD51" s="115"/>
      <c r="CE51" s="115"/>
      <c r="CF51" s="115"/>
      <c r="CG51" s="115"/>
    </row>
    <row r="52" ht="15.75" customHeight="1">
      <c r="A52" s="89"/>
      <c r="B52" s="89"/>
      <c r="C52" s="103"/>
      <c r="D52" s="103"/>
      <c r="E52" s="103"/>
      <c r="F52" s="103"/>
      <c r="G52" s="103"/>
      <c r="H52" s="103"/>
      <c r="I52" s="103"/>
      <c r="J52" s="103"/>
      <c r="K52" s="103"/>
      <c r="L52" s="103"/>
      <c r="M52" s="103"/>
      <c r="N52" s="103"/>
      <c r="O52" s="103"/>
      <c r="P52" s="103"/>
      <c r="Q52" s="103"/>
      <c r="R52" s="103"/>
      <c r="S52" s="89"/>
      <c r="T52" s="89"/>
      <c r="U52" s="89"/>
      <c r="V52" s="89"/>
      <c r="W52" s="89"/>
      <c r="X52" s="89"/>
      <c r="Y52" s="89"/>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103"/>
      <c r="BH52" s="103"/>
      <c r="BI52" s="103"/>
      <c r="BJ52" s="103"/>
      <c r="BK52" s="103"/>
      <c r="BL52" s="103"/>
      <c r="BM52" s="103"/>
      <c r="BN52" s="115"/>
      <c r="BO52" s="115"/>
      <c r="BP52" s="115"/>
      <c r="BQ52" s="115"/>
      <c r="BR52" s="115"/>
      <c r="BS52" s="115"/>
      <c r="BT52" s="115"/>
      <c r="BU52" s="115"/>
      <c r="BV52" s="115"/>
      <c r="BW52" s="115"/>
      <c r="BX52" s="115"/>
      <c r="BY52" s="115"/>
      <c r="BZ52" s="115"/>
      <c r="CA52" s="115"/>
      <c r="CB52" s="115"/>
      <c r="CC52" s="115"/>
      <c r="CD52" s="115"/>
      <c r="CE52" s="115"/>
      <c r="CF52" s="115"/>
      <c r="CG52" s="115"/>
    </row>
    <row r="53" ht="15.75" customHeight="1">
      <c r="A53" s="89"/>
      <c r="B53" s="89"/>
      <c r="C53" s="103"/>
      <c r="D53" s="103"/>
      <c r="E53" s="103"/>
      <c r="F53" s="103"/>
      <c r="G53" s="103"/>
      <c r="H53" s="103"/>
      <c r="I53" s="103"/>
      <c r="J53" s="103"/>
      <c r="K53" s="103"/>
      <c r="L53" s="103"/>
      <c r="M53" s="103"/>
      <c r="N53" s="103"/>
      <c r="O53" s="103"/>
      <c r="P53" s="103"/>
      <c r="Q53" s="103"/>
      <c r="R53" s="103"/>
      <c r="S53" s="89"/>
      <c r="T53" s="89"/>
      <c r="U53" s="89"/>
      <c r="V53" s="89"/>
      <c r="W53" s="89"/>
      <c r="X53" s="89"/>
      <c r="Y53" s="89"/>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c r="BJ53" s="103"/>
      <c r="BK53" s="103"/>
      <c r="BL53" s="103"/>
      <c r="BM53" s="103"/>
      <c r="BN53" s="115"/>
      <c r="BO53" s="115"/>
      <c r="BP53" s="115"/>
      <c r="BQ53" s="115"/>
      <c r="BR53" s="115"/>
      <c r="BS53" s="115"/>
      <c r="BT53" s="115"/>
      <c r="BU53" s="115"/>
      <c r="BV53" s="115"/>
      <c r="BW53" s="115"/>
      <c r="BX53" s="115"/>
      <c r="BY53" s="115"/>
      <c r="BZ53" s="115"/>
      <c r="CA53" s="115"/>
      <c r="CB53" s="115"/>
      <c r="CC53" s="115"/>
      <c r="CD53" s="115"/>
      <c r="CE53" s="115"/>
      <c r="CF53" s="115"/>
      <c r="CG53" s="115"/>
    </row>
    <row r="54" ht="15.75" customHeight="1">
      <c r="A54" s="89"/>
      <c r="B54" s="89"/>
      <c r="C54" s="103"/>
      <c r="D54" s="103"/>
      <c r="E54" s="103"/>
      <c r="F54" s="103"/>
      <c r="G54" s="103"/>
      <c r="H54" s="103"/>
      <c r="I54" s="103"/>
      <c r="J54" s="103"/>
      <c r="K54" s="103"/>
      <c r="L54" s="103"/>
      <c r="M54" s="103"/>
      <c r="N54" s="103"/>
      <c r="O54" s="103"/>
      <c r="P54" s="103"/>
      <c r="Q54" s="103"/>
      <c r="R54" s="103"/>
      <c r="S54" s="103"/>
      <c r="T54" s="103"/>
      <c r="U54" s="103"/>
      <c r="V54" s="103"/>
      <c r="W54" s="103"/>
      <c r="X54" s="129"/>
      <c r="Y54" s="129"/>
      <c r="Z54" s="103"/>
      <c r="AA54" s="103"/>
      <c r="AB54" s="103"/>
      <c r="AC54" s="103"/>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103"/>
      <c r="BH54" s="103"/>
      <c r="BI54" s="103"/>
      <c r="BJ54" s="103"/>
      <c r="BK54" s="103"/>
      <c r="BL54" s="103"/>
      <c r="BM54" s="103"/>
      <c r="BN54" s="115"/>
      <c r="BO54" s="115"/>
      <c r="BP54" s="115"/>
      <c r="BQ54" s="115"/>
      <c r="BR54" s="115"/>
      <c r="BS54" s="115"/>
      <c r="BT54" s="115"/>
      <c r="BU54" s="115"/>
      <c r="BV54" s="115"/>
      <c r="BW54" s="115"/>
      <c r="BX54" s="115"/>
      <c r="BY54" s="115"/>
      <c r="BZ54" s="115"/>
      <c r="CA54" s="115"/>
      <c r="CB54" s="115"/>
      <c r="CC54" s="115"/>
      <c r="CD54" s="115"/>
      <c r="CE54" s="115"/>
      <c r="CF54" s="115"/>
      <c r="CG54" s="115"/>
    </row>
    <row r="55" ht="15.75" customHeight="1">
      <c r="A55" s="89"/>
      <c r="B55" s="89"/>
      <c r="C55" s="103"/>
      <c r="D55" s="103"/>
      <c r="E55" s="103"/>
      <c r="F55" s="103"/>
      <c r="G55" s="103"/>
      <c r="H55" s="103"/>
      <c r="I55" s="103"/>
      <c r="J55" s="103"/>
      <c r="K55" s="103"/>
      <c r="L55" s="103"/>
      <c r="M55" s="103"/>
      <c r="N55" s="103"/>
      <c r="O55" s="103"/>
      <c r="P55" s="103"/>
      <c r="Q55" s="103"/>
      <c r="R55" s="103"/>
      <c r="S55" s="103"/>
      <c r="T55" s="103"/>
      <c r="U55" s="103"/>
      <c r="V55" s="103"/>
      <c r="W55" s="103"/>
      <c r="X55" s="129"/>
      <c r="Y55" s="129"/>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c r="BA55" s="103"/>
      <c r="BB55" s="103"/>
      <c r="BC55" s="103"/>
      <c r="BD55" s="103"/>
      <c r="BE55" s="103"/>
      <c r="BF55" s="103"/>
      <c r="BG55" s="103"/>
      <c r="BH55" s="103"/>
      <c r="BI55" s="103"/>
      <c r="BJ55" s="103"/>
      <c r="BK55" s="103"/>
      <c r="BL55" s="103"/>
      <c r="BM55" s="103"/>
      <c r="BN55" s="115"/>
      <c r="BO55" s="115"/>
      <c r="BP55" s="115"/>
      <c r="BQ55" s="115"/>
      <c r="BR55" s="115"/>
      <c r="BS55" s="115"/>
      <c r="BT55" s="115"/>
      <c r="BU55" s="115"/>
      <c r="BV55" s="115"/>
      <c r="BW55" s="115"/>
      <c r="BX55" s="115"/>
      <c r="BY55" s="115"/>
      <c r="BZ55" s="115"/>
      <c r="CA55" s="115"/>
      <c r="CB55" s="115"/>
      <c r="CC55" s="115"/>
      <c r="CD55" s="115"/>
      <c r="CE55" s="115"/>
      <c r="CF55" s="115"/>
      <c r="CG55" s="115"/>
    </row>
    <row r="56" ht="15.75" customHeight="1">
      <c r="C56" s="2"/>
      <c r="D56" s="2"/>
      <c r="E56" s="2"/>
      <c r="F56" s="2"/>
      <c r="G56" s="2"/>
      <c r="H56" s="2"/>
      <c r="I56" s="2"/>
      <c r="J56" s="2"/>
      <c r="K56" s="2"/>
      <c r="L56" s="2"/>
      <c r="M56" s="130">
        <v>7.0</v>
      </c>
      <c r="N56" s="2"/>
    </row>
    <row r="57" ht="15.75" customHeight="1">
      <c r="C57" s="2"/>
      <c r="D57" s="2"/>
      <c r="E57" s="2"/>
      <c r="F57" s="2"/>
      <c r="G57" s="2"/>
      <c r="H57" s="2"/>
      <c r="I57" s="2"/>
      <c r="J57" s="2"/>
      <c r="K57" s="2"/>
      <c r="L57" s="2"/>
      <c r="M57" s="2"/>
      <c r="N57" s="2"/>
    </row>
    <row r="58" ht="15.75" customHeight="1">
      <c r="C58" s="2"/>
      <c r="D58" s="2"/>
      <c r="E58" s="2"/>
      <c r="F58" s="2"/>
      <c r="G58" s="2"/>
      <c r="H58" s="2"/>
      <c r="I58" s="2"/>
      <c r="J58" s="2"/>
      <c r="K58" s="2"/>
      <c r="L58" s="2"/>
      <c r="M58" s="2"/>
      <c r="N58" s="2"/>
    </row>
    <row r="59" ht="15.75" customHeight="1">
      <c r="C59" s="2"/>
      <c r="D59" s="2"/>
      <c r="E59" s="2"/>
      <c r="F59" s="2"/>
      <c r="G59" s="2"/>
      <c r="H59" s="2"/>
      <c r="I59" s="2"/>
      <c r="J59" s="2"/>
      <c r="K59" s="2"/>
      <c r="L59" s="2"/>
      <c r="M59" s="2"/>
      <c r="N59" s="2"/>
    </row>
    <row r="60" ht="15.75" customHeight="1">
      <c r="C60" s="2"/>
      <c r="D60" s="2"/>
      <c r="E60" s="2"/>
      <c r="F60" s="2"/>
      <c r="G60" s="2"/>
      <c r="H60" s="2"/>
      <c r="I60" s="2"/>
      <c r="J60" s="2"/>
      <c r="K60" s="2"/>
      <c r="L60" s="2"/>
      <c r="M60" s="2"/>
      <c r="N60" s="2"/>
    </row>
    <row r="61" ht="15.75" customHeight="1">
      <c r="C61" s="2"/>
      <c r="D61" s="2"/>
      <c r="E61" s="2"/>
      <c r="F61" s="2"/>
      <c r="G61" s="2"/>
      <c r="H61" s="2"/>
      <c r="I61" s="2"/>
      <c r="J61" s="2"/>
      <c r="K61" s="2"/>
      <c r="L61" s="2"/>
      <c r="M61" s="2"/>
      <c r="N61" s="2"/>
    </row>
    <row r="62" ht="15.75" customHeight="1">
      <c r="C62" s="2"/>
      <c r="D62" s="2"/>
      <c r="E62" s="2"/>
      <c r="F62" s="2"/>
      <c r="G62" s="2"/>
      <c r="H62" s="2"/>
      <c r="I62" s="2"/>
      <c r="J62" s="2"/>
      <c r="K62" s="2"/>
      <c r="L62" s="2"/>
      <c r="M62" s="2"/>
      <c r="N62" s="2"/>
    </row>
    <row r="63" ht="15.75" customHeight="1">
      <c r="C63" s="2"/>
      <c r="D63" s="2"/>
      <c r="E63" s="2"/>
      <c r="F63" s="2"/>
      <c r="G63" s="2"/>
      <c r="H63" s="2"/>
      <c r="I63" s="2"/>
      <c r="J63" s="2"/>
      <c r="K63" s="2"/>
      <c r="L63" s="2"/>
      <c r="M63" s="2"/>
      <c r="N63" s="2"/>
    </row>
    <row r="64" ht="15.75" customHeight="1">
      <c r="X64" s="131"/>
      <c r="Y64" s="131"/>
    </row>
    <row r="65" ht="15.75" customHeight="1">
      <c r="X65" s="131"/>
      <c r="Y65" s="131"/>
    </row>
    <row r="66" ht="15.75" customHeight="1">
      <c r="R66" s="132" t="s">
        <v>123</v>
      </c>
      <c r="S66" s="132"/>
      <c r="T66" s="133"/>
      <c r="U66" s="103"/>
      <c r="V66" s="103"/>
      <c r="W66" s="129"/>
      <c r="X66" s="129"/>
      <c r="Y66" s="131"/>
    </row>
    <row r="67" ht="15.75" customHeight="1">
      <c r="R67" s="132" t="s">
        <v>124</v>
      </c>
      <c r="S67" s="132"/>
      <c r="T67" s="133"/>
      <c r="U67" s="103"/>
      <c r="V67" s="103"/>
      <c r="W67" s="129"/>
      <c r="X67" s="129"/>
      <c r="Y67" s="131"/>
    </row>
    <row r="68" ht="15.75" customHeight="1">
      <c r="R68" s="132" t="s">
        <v>125</v>
      </c>
      <c r="S68" s="132"/>
      <c r="T68" s="133"/>
      <c r="U68" s="103"/>
      <c r="V68" s="103"/>
      <c r="W68" s="129"/>
      <c r="X68" s="129"/>
      <c r="Y68" s="131"/>
    </row>
    <row r="69" ht="15.75" customHeight="1">
      <c r="R69" s="132" t="s">
        <v>126</v>
      </c>
      <c r="S69" s="132"/>
      <c r="T69" s="133"/>
      <c r="U69" s="103"/>
      <c r="V69" s="103"/>
      <c r="W69" s="129"/>
      <c r="X69" s="129"/>
      <c r="Y69" s="131"/>
    </row>
    <row r="70" ht="15.75" customHeight="1">
      <c r="X70" s="131"/>
      <c r="Y70" s="131"/>
    </row>
    <row r="71" ht="15.75" customHeight="1">
      <c r="X71" s="131"/>
      <c r="Y71" s="131"/>
    </row>
    <row r="72" ht="15.75" customHeight="1">
      <c r="X72" s="131"/>
      <c r="Y72" s="131"/>
    </row>
    <row r="73" ht="15.75" customHeight="1">
      <c r="X73" s="131"/>
      <c r="Y73" s="131"/>
    </row>
    <row r="74" ht="15.75" customHeight="1">
      <c r="X74" s="131"/>
      <c r="Y74" s="131"/>
    </row>
    <row r="75" ht="15.75" customHeight="1">
      <c r="X75" s="131"/>
      <c r="Y75" s="131"/>
    </row>
    <row r="76" ht="15.75" customHeight="1">
      <c r="X76" s="131"/>
      <c r="Y76" s="131"/>
    </row>
    <row r="77" ht="15.75" customHeight="1">
      <c r="X77" s="131"/>
      <c r="Y77" s="131"/>
    </row>
    <row r="78" ht="15.75" customHeight="1">
      <c r="X78" s="131"/>
      <c r="Y78" s="131"/>
    </row>
    <row r="79" ht="15.75" customHeight="1">
      <c r="X79" s="131"/>
      <c r="Y79" s="131"/>
    </row>
    <row r="80" ht="15.75" customHeight="1">
      <c r="X80" s="131"/>
      <c r="Y80" s="131"/>
    </row>
    <row r="81" ht="15.75" customHeight="1">
      <c r="X81" s="131"/>
      <c r="Y81" s="131"/>
    </row>
    <row r="82" ht="15.75" customHeight="1">
      <c r="X82" s="131"/>
      <c r="Y82" s="131"/>
    </row>
    <row r="83" ht="15.75" customHeight="1">
      <c r="X83" s="131"/>
      <c r="Y83" s="131"/>
    </row>
    <row r="84" ht="15.75" customHeight="1">
      <c r="X84" s="131"/>
      <c r="Y84" s="131"/>
    </row>
    <row r="85" ht="15.75" customHeight="1">
      <c r="X85" s="131"/>
      <c r="Y85" s="131"/>
    </row>
    <row r="86" ht="15.75" customHeight="1">
      <c r="X86" s="131"/>
      <c r="Y86" s="131"/>
    </row>
    <row r="87" ht="15.75" customHeight="1">
      <c r="X87" s="131"/>
      <c r="Y87" s="131"/>
    </row>
    <row r="88" ht="15.75" customHeight="1">
      <c r="X88" s="131"/>
      <c r="Y88" s="131"/>
    </row>
    <row r="89" ht="15.75" customHeight="1">
      <c r="X89" s="131"/>
      <c r="Y89" s="131"/>
    </row>
    <row r="90" ht="15.75" customHeight="1">
      <c r="X90" s="131"/>
      <c r="Y90" s="131"/>
    </row>
    <row r="91" ht="15.75" customHeight="1">
      <c r="X91" s="131"/>
      <c r="Y91" s="131"/>
    </row>
    <row r="92" ht="15.75" customHeight="1">
      <c r="X92" s="131"/>
      <c r="Y92" s="131"/>
    </row>
    <row r="93" ht="15.75" customHeight="1">
      <c r="X93" s="131"/>
      <c r="Y93" s="131"/>
    </row>
    <row r="94" ht="15.75" customHeight="1">
      <c r="X94" s="131"/>
      <c r="Y94" s="131"/>
    </row>
    <row r="95" ht="15.75" customHeight="1">
      <c r="X95" s="131"/>
      <c r="Y95" s="131"/>
    </row>
    <row r="96" ht="15.75" customHeight="1">
      <c r="X96" s="131"/>
      <c r="Y96" s="131"/>
    </row>
    <row r="97" ht="15.75" customHeight="1">
      <c r="X97" s="131"/>
      <c r="Y97" s="131"/>
    </row>
    <row r="98" ht="15.75" customHeight="1">
      <c r="X98" s="131"/>
      <c r="Y98" s="131"/>
    </row>
    <row r="99" ht="15.75" customHeight="1">
      <c r="X99" s="131"/>
      <c r="Y99" s="131"/>
    </row>
    <row r="100" ht="15.75" customHeight="1">
      <c r="X100" s="131"/>
      <c r="Y100" s="131"/>
    </row>
    <row r="101" ht="15.75" customHeight="1">
      <c r="X101" s="131"/>
      <c r="Y101" s="131"/>
    </row>
    <row r="102" ht="15.75" customHeight="1">
      <c r="X102" s="131"/>
      <c r="Y102" s="131"/>
    </row>
    <row r="103" ht="15.75" customHeight="1">
      <c r="X103" s="131"/>
      <c r="Y103" s="131"/>
    </row>
    <row r="104" ht="15.75" customHeight="1">
      <c r="X104" s="131"/>
      <c r="Y104" s="131"/>
    </row>
    <row r="105" ht="15.75" customHeight="1">
      <c r="X105" s="131"/>
      <c r="Y105" s="131"/>
    </row>
    <row r="106" ht="15.75" customHeight="1">
      <c r="X106" s="131"/>
      <c r="Y106" s="131"/>
    </row>
    <row r="107" ht="15.75" customHeight="1">
      <c r="X107" s="131"/>
      <c r="Y107" s="131"/>
    </row>
    <row r="108" ht="15.75" customHeight="1">
      <c r="X108" s="131"/>
      <c r="Y108" s="131"/>
    </row>
    <row r="109" ht="15.75" customHeight="1">
      <c r="X109" s="131"/>
      <c r="Y109" s="131"/>
    </row>
    <row r="110" ht="15.75" customHeight="1">
      <c r="X110" s="131"/>
      <c r="Y110" s="131"/>
    </row>
    <row r="111" ht="15.75" customHeight="1">
      <c r="X111" s="131"/>
      <c r="Y111" s="131"/>
    </row>
    <row r="112" ht="15.75" customHeight="1">
      <c r="X112" s="131"/>
      <c r="Y112" s="131"/>
    </row>
    <row r="113" ht="15.75" customHeight="1">
      <c r="X113" s="131"/>
      <c r="Y113" s="131"/>
    </row>
    <row r="114" ht="15.75" customHeight="1">
      <c r="X114" s="131"/>
      <c r="Y114" s="131"/>
    </row>
    <row r="115" ht="15.75" customHeight="1">
      <c r="X115" s="131"/>
      <c r="Y115" s="131"/>
    </row>
    <row r="116" ht="15.75" customHeight="1">
      <c r="X116" s="131"/>
      <c r="Y116" s="131"/>
    </row>
    <row r="117" ht="15.75" customHeight="1">
      <c r="X117" s="131"/>
      <c r="Y117" s="131"/>
    </row>
    <row r="118" ht="15.75" customHeight="1">
      <c r="X118" s="131"/>
      <c r="Y118" s="131"/>
    </row>
    <row r="119" ht="15.75" customHeight="1">
      <c r="X119" s="131"/>
      <c r="Y119" s="131"/>
    </row>
    <row r="120" ht="15.75" customHeight="1">
      <c r="X120" s="131"/>
      <c r="Y120" s="131"/>
    </row>
    <row r="121" ht="15.75" customHeight="1">
      <c r="X121" s="131"/>
      <c r="Y121" s="131"/>
    </row>
    <row r="122" ht="15.75" customHeight="1">
      <c r="X122" s="131"/>
      <c r="Y122" s="131"/>
    </row>
    <row r="123" ht="15.75" customHeight="1">
      <c r="X123" s="131"/>
      <c r="Y123" s="131"/>
    </row>
    <row r="124" ht="15.75" customHeight="1">
      <c r="X124" s="131"/>
      <c r="Y124" s="131"/>
    </row>
    <row r="125" ht="15.75" customHeight="1">
      <c r="X125" s="131"/>
      <c r="Y125" s="131"/>
    </row>
    <row r="126" ht="15.75" customHeight="1">
      <c r="X126" s="131"/>
      <c r="Y126" s="131"/>
    </row>
    <row r="127" ht="15.75" customHeight="1">
      <c r="X127" s="131"/>
      <c r="Y127" s="131"/>
    </row>
    <row r="128" ht="15.75" customHeight="1">
      <c r="X128" s="131"/>
      <c r="Y128" s="131"/>
    </row>
    <row r="129" ht="15.75" customHeight="1">
      <c r="X129" s="131"/>
      <c r="Y129" s="131"/>
    </row>
    <row r="130" ht="15.75" customHeight="1">
      <c r="X130" s="131"/>
      <c r="Y130" s="131"/>
    </row>
    <row r="131" ht="15.75" customHeight="1">
      <c r="X131" s="131"/>
      <c r="Y131" s="131"/>
    </row>
    <row r="132" ht="15.75" customHeight="1">
      <c r="X132" s="131"/>
      <c r="Y132" s="131"/>
    </row>
    <row r="133" ht="15.75" customHeight="1">
      <c r="X133" s="131"/>
      <c r="Y133" s="131"/>
    </row>
    <row r="134" ht="15.75" customHeight="1">
      <c r="X134" s="131"/>
      <c r="Y134" s="131"/>
    </row>
    <row r="135" ht="15.75" customHeight="1">
      <c r="X135" s="131"/>
      <c r="Y135" s="131"/>
    </row>
    <row r="136" ht="15.75" customHeight="1">
      <c r="X136" s="131"/>
      <c r="Y136" s="131"/>
    </row>
    <row r="137" ht="15.75" customHeight="1">
      <c r="X137" s="131"/>
      <c r="Y137" s="131"/>
    </row>
    <row r="138" ht="15.75" customHeight="1">
      <c r="X138" s="131"/>
      <c r="Y138" s="131"/>
    </row>
    <row r="139" ht="15.75" customHeight="1">
      <c r="X139" s="131"/>
      <c r="Y139" s="131"/>
    </row>
    <row r="140" ht="15.75" customHeight="1">
      <c r="X140" s="131"/>
      <c r="Y140" s="131"/>
    </row>
    <row r="141" ht="15.75" customHeight="1">
      <c r="X141" s="131"/>
      <c r="Y141" s="131"/>
    </row>
    <row r="142" ht="15.75" customHeight="1">
      <c r="X142" s="131"/>
      <c r="Y142" s="131"/>
    </row>
    <row r="143" ht="15.75" customHeight="1">
      <c r="X143" s="131"/>
      <c r="Y143" s="131"/>
    </row>
    <row r="144" ht="15.75" customHeight="1">
      <c r="X144" s="131"/>
      <c r="Y144" s="131"/>
    </row>
    <row r="145" ht="15.75" customHeight="1">
      <c r="X145" s="131"/>
      <c r="Y145" s="131"/>
    </row>
    <row r="146" ht="15.75" customHeight="1">
      <c r="X146" s="131"/>
      <c r="Y146" s="131"/>
    </row>
    <row r="147" ht="15.75" customHeight="1">
      <c r="X147" s="131"/>
      <c r="Y147" s="131"/>
    </row>
    <row r="148" ht="15.75" customHeight="1">
      <c r="X148" s="131"/>
      <c r="Y148" s="131"/>
    </row>
    <row r="149" ht="15.75" customHeight="1">
      <c r="X149" s="131"/>
      <c r="Y149" s="131"/>
    </row>
    <row r="150" ht="15.75" customHeight="1">
      <c r="X150" s="131"/>
      <c r="Y150" s="131"/>
    </row>
    <row r="151" ht="15.75" customHeight="1">
      <c r="X151" s="131"/>
      <c r="Y151" s="131"/>
    </row>
    <row r="152" ht="15.75" customHeight="1">
      <c r="X152" s="131"/>
      <c r="Y152" s="131"/>
    </row>
    <row r="153" ht="15.75" customHeight="1">
      <c r="X153" s="131"/>
      <c r="Y153" s="131"/>
    </row>
    <row r="154" ht="15.75" customHeight="1">
      <c r="X154" s="131"/>
      <c r="Y154" s="131"/>
    </row>
    <row r="155" ht="15.75" customHeight="1">
      <c r="X155" s="131"/>
      <c r="Y155" s="131"/>
    </row>
    <row r="156" ht="15.75" customHeight="1">
      <c r="X156" s="131"/>
      <c r="Y156" s="131"/>
    </row>
    <row r="157" ht="15.75" customHeight="1">
      <c r="X157" s="131"/>
      <c r="Y157" s="131"/>
    </row>
    <row r="158" ht="15.75" customHeight="1">
      <c r="X158" s="131"/>
      <c r="Y158" s="131"/>
    </row>
    <row r="159" ht="15.75" customHeight="1">
      <c r="X159" s="131"/>
      <c r="Y159" s="131"/>
    </row>
    <row r="160" ht="15.75" customHeight="1">
      <c r="X160" s="131"/>
      <c r="Y160" s="131"/>
    </row>
    <row r="161" ht="15.75" customHeight="1">
      <c r="X161" s="131"/>
      <c r="Y161" s="131"/>
    </row>
    <row r="162" ht="15.75" customHeight="1">
      <c r="X162" s="131"/>
      <c r="Y162" s="131"/>
    </row>
    <row r="163" ht="15.75" customHeight="1">
      <c r="X163" s="131"/>
      <c r="Y163" s="131"/>
    </row>
    <row r="164" ht="15.75" customHeight="1">
      <c r="X164" s="131"/>
      <c r="Y164" s="131"/>
    </row>
    <row r="165" ht="15.75" customHeight="1">
      <c r="X165" s="131"/>
      <c r="Y165" s="131"/>
    </row>
    <row r="166" ht="15.75" customHeight="1">
      <c r="X166" s="131"/>
      <c r="Y166" s="131"/>
    </row>
    <row r="167" ht="15.75" customHeight="1">
      <c r="X167" s="131"/>
      <c r="Y167" s="131"/>
    </row>
    <row r="168" ht="15.75" customHeight="1">
      <c r="X168" s="131"/>
      <c r="Y168" s="131"/>
    </row>
    <row r="169" ht="15.75" customHeight="1">
      <c r="X169" s="131"/>
      <c r="Y169" s="131"/>
    </row>
    <row r="170" ht="15.75" customHeight="1">
      <c r="X170" s="131"/>
      <c r="Y170" s="131"/>
    </row>
    <row r="171" ht="15.75" customHeight="1">
      <c r="X171" s="131"/>
      <c r="Y171" s="131"/>
    </row>
    <row r="172" ht="15.75" customHeight="1">
      <c r="X172" s="131"/>
      <c r="Y172" s="131"/>
    </row>
    <row r="173" ht="15.75" customHeight="1">
      <c r="X173" s="131"/>
      <c r="Y173" s="131"/>
    </row>
    <row r="174" ht="15.75" customHeight="1">
      <c r="X174" s="131"/>
      <c r="Y174" s="131"/>
    </row>
    <row r="175" ht="15.75" customHeight="1">
      <c r="X175" s="131"/>
      <c r="Y175" s="131"/>
    </row>
    <row r="176" ht="15.75" customHeight="1">
      <c r="X176" s="131"/>
      <c r="Y176" s="131"/>
    </row>
    <row r="177" ht="15.75" customHeight="1">
      <c r="X177" s="131"/>
      <c r="Y177" s="131"/>
    </row>
    <row r="178" ht="15.75" customHeight="1">
      <c r="X178" s="131"/>
      <c r="Y178" s="131"/>
    </row>
    <row r="179" ht="15.75" customHeight="1">
      <c r="X179" s="131"/>
      <c r="Y179" s="131"/>
    </row>
    <row r="180" ht="15.75" customHeight="1">
      <c r="X180" s="131"/>
      <c r="Y180" s="131"/>
    </row>
    <row r="181" ht="15.75" customHeight="1">
      <c r="X181" s="131"/>
      <c r="Y181" s="131"/>
    </row>
    <row r="182" ht="15.75" customHeight="1">
      <c r="X182" s="131"/>
      <c r="Y182" s="131"/>
    </row>
    <row r="183" ht="15.75" customHeight="1">
      <c r="X183" s="131"/>
      <c r="Y183" s="131"/>
    </row>
    <row r="184" ht="15.75" customHeight="1">
      <c r="X184" s="131"/>
      <c r="Y184" s="131"/>
    </row>
    <row r="185" ht="15.75" customHeight="1">
      <c r="X185" s="131"/>
      <c r="Y185" s="131"/>
    </row>
    <row r="186" ht="15.75" customHeight="1">
      <c r="X186" s="131"/>
      <c r="Y186" s="131"/>
    </row>
    <row r="187" ht="15.75" customHeight="1">
      <c r="X187" s="131"/>
      <c r="Y187" s="131"/>
    </row>
    <row r="188" ht="15.75" customHeight="1">
      <c r="X188" s="131"/>
      <c r="Y188" s="131"/>
    </row>
    <row r="189" ht="15.75" customHeight="1">
      <c r="X189" s="131"/>
      <c r="Y189" s="131"/>
    </row>
    <row r="190" ht="15.75" customHeight="1">
      <c r="X190" s="131"/>
      <c r="Y190" s="131"/>
    </row>
    <row r="191" ht="15.75" customHeight="1">
      <c r="X191" s="131"/>
      <c r="Y191" s="131"/>
    </row>
    <row r="192" ht="15.75" customHeight="1">
      <c r="X192" s="131"/>
      <c r="Y192" s="131"/>
    </row>
    <row r="193" ht="15.75" customHeight="1">
      <c r="X193" s="131"/>
      <c r="Y193" s="131"/>
    </row>
    <row r="194" ht="15.75" customHeight="1">
      <c r="X194" s="131"/>
      <c r="Y194" s="131"/>
    </row>
    <row r="195" ht="15.75" customHeight="1">
      <c r="X195" s="131"/>
      <c r="Y195" s="131"/>
    </row>
    <row r="196" ht="15.75" customHeight="1">
      <c r="X196" s="131"/>
      <c r="Y196" s="131"/>
    </row>
    <row r="197" ht="15.75" customHeight="1">
      <c r="X197" s="131"/>
      <c r="Y197" s="131"/>
    </row>
    <row r="198" ht="15.75" customHeight="1">
      <c r="X198" s="131"/>
      <c r="Y198" s="131"/>
    </row>
    <row r="199" ht="15.75" customHeight="1">
      <c r="X199" s="131"/>
      <c r="Y199" s="131"/>
    </row>
    <row r="200" ht="15.75" customHeight="1">
      <c r="X200" s="131"/>
      <c r="Y200" s="131"/>
    </row>
    <row r="201" ht="15.75" customHeight="1">
      <c r="X201" s="131"/>
      <c r="Y201" s="131"/>
    </row>
    <row r="202" ht="15.75" customHeight="1">
      <c r="X202" s="131"/>
      <c r="Y202" s="131"/>
    </row>
    <row r="203" ht="15.75" customHeight="1">
      <c r="X203" s="131"/>
      <c r="Y203" s="131"/>
    </row>
    <row r="204" ht="15.75" customHeight="1">
      <c r="X204" s="131"/>
      <c r="Y204" s="131"/>
    </row>
    <row r="205" ht="15.75" customHeight="1">
      <c r="X205" s="131"/>
      <c r="Y205" s="131"/>
    </row>
    <row r="206" ht="15.75" customHeight="1">
      <c r="X206" s="131"/>
      <c r="Y206" s="131"/>
    </row>
    <row r="207" ht="15.75" customHeight="1">
      <c r="X207" s="131"/>
      <c r="Y207" s="131"/>
    </row>
    <row r="208" ht="15.75" customHeight="1">
      <c r="X208" s="131"/>
      <c r="Y208" s="131"/>
    </row>
    <row r="209" ht="15.75" customHeight="1">
      <c r="X209" s="131"/>
      <c r="Y209" s="131"/>
    </row>
    <row r="210" ht="15.75" customHeight="1">
      <c r="X210" s="131"/>
      <c r="Y210" s="131"/>
    </row>
    <row r="211" ht="15.75" customHeight="1">
      <c r="X211" s="131"/>
      <c r="Y211" s="131"/>
    </row>
    <row r="212" ht="15.75" customHeight="1">
      <c r="X212" s="131"/>
      <c r="Y212" s="131"/>
    </row>
    <row r="213" ht="15.75" customHeight="1">
      <c r="X213" s="131"/>
      <c r="Y213" s="131"/>
    </row>
    <row r="214" ht="15.75" customHeight="1">
      <c r="X214" s="131"/>
      <c r="Y214" s="131"/>
    </row>
    <row r="215" ht="15.75" customHeight="1">
      <c r="X215" s="131"/>
      <c r="Y215" s="131"/>
    </row>
    <row r="216" ht="15.75" customHeight="1">
      <c r="X216" s="131"/>
      <c r="Y216" s="131"/>
    </row>
    <row r="217" ht="15.75" customHeight="1">
      <c r="X217" s="131"/>
      <c r="Y217" s="131"/>
    </row>
    <row r="218" ht="15.75" customHeight="1">
      <c r="X218" s="131"/>
      <c r="Y218" s="131"/>
    </row>
    <row r="219" ht="15.75" customHeight="1">
      <c r="X219" s="131"/>
      <c r="Y219" s="131"/>
    </row>
    <row r="220" ht="15.75" customHeight="1">
      <c r="X220" s="131"/>
      <c r="Y220" s="131"/>
    </row>
    <row r="221" ht="15.75" customHeight="1">
      <c r="X221" s="131"/>
      <c r="Y221" s="131"/>
    </row>
    <row r="222" ht="15.75" customHeight="1">
      <c r="X222" s="131"/>
      <c r="Y222" s="131"/>
    </row>
    <row r="223" ht="15.75" customHeight="1">
      <c r="X223" s="131"/>
      <c r="Y223" s="131"/>
    </row>
    <row r="224" ht="15.75" customHeight="1">
      <c r="X224" s="131"/>
      <c r="Y224" s="131"/>
    </row>
    <row r="225" ht="15.75" customHeight="1">
      <c r="X225" s="131"/>
      <c r="Y225" s="131"/>
    </row>
    <row r="226" ht="15.75" customHeight="1">
      <c r="X226" s="131"/>
      <c r="Y226" s="131"/>
    </row>
    <row r="227" ht="15.75" customHeight="1">
      <c r="X227" s="131"/>
      <c r="Y227" s="131"/>
    </row>
    <row r="228" ht="15.75" customHeight="1">
      <c r="X228" s="131"/>
      <c r="Y228" s="131"/>
    </row>
    <row r="229" ht="15.75" customHeight="1">
      <c r="X229" s="131"/>
      <c r="Y229" s="131"/>
    </row>
    <row r="230" ht="15.75" customHeight="1">
      <c r="X230" s="131"/>
      <c r="Y230" s="131"/>
    </row>
    <row r="231" ht="15.75" customHeight="1">
      <c r="X231" s="131"/>
      <c r="Y231" s="131"/>
    </row>
    <row r="232" ht="15.75" customHeight="1">
      <c r="X232" s="131"/>
      <c r="Y232" s="131"/>
    </row>
    <row r="233" ht="15.75" customHeight="1">
      <c r="X233" s="131"/>
      <c r="Y233" s="131"/>
    </row>
    <row r="234" ht="15.75" customHeight="1">
      <c r="X234" s="131"/>
      <c r="Y234" s="131"/>
    </row>
    <row r="235" ht="15.75" customHeight="1">
      <c r="X235" s="131"/>
      <c r="Y235" s="131"/>
    </row>
    <row r="236" ht="15.75" customHeight="1">
      <c r="X236" s="131"/>
      <c r="Y236" s="131"/>
    </row>
    <row r="237" ht="15.75" customHeight="1">
      <c r="X237" s="131"/>
      <c r="Y237" s="131"/>
    </row>
    <row r="238" ht="15.75" customHeight="1">
      <c r="X238" s="131"/>
      <c r="Y238" s="131"/>
    </row>
    <row r="239" ht="15.75" customHeight="1">
      <c r="X239" s="131"/>
      <c r="Y239" s="131"/>
    </row>
    <row r="240" ht="15.75" customHeight="1">
      <c r="X240" s="131"/>
      <c r="Y240" s="131"/>
    </row>
    <row r="241" ht="15.75" customHeight="1">
      <c r="X241" s="131"/>
      <c r="Y241" s="131"/>
    </row>
    <row r="242" ht="15.75" customHeight="1">
      <c r="X242" s="131"/>
      <c r="Y242" s="131"/>
    </row>
    <row r="243" ht="15.75" customHeight="1">
      <c r="X243" s="131"/>
      <c r="Y243" s="131"/>
    </row>
    <row r="244" ht="15.75" customHeight="1">
      <c r="X244" s="131"/>
      <c r="Y244" s="131"/>
    </row>
    <row r="245" ht="15.75" customHeight="1">
      <c r="X245" s="131"/>
      <c r="Y245" s="131"/>
    </row>
    <row r="246" ht="15.75" customHeight="1">
      <c r="X246" s="131"/>
      <c r="Y246" s="131"/>
    </row>
    <row r="247" ht="15.75" customHeight="1">
      <c r="X247" s="131"/>
      <c r="Y247" s="131"/>
    </row>
    <row r="248" ht="15.75" customHeight="1">
      <c r="X248" s="131"/>
      <c r="Y248" s="131"/>
    </row>
    <row r="249" ht="15.75" customHeight="1">
      <c r="X249" s="131"/>
      <c r="Y249" s="131"/>
    </row>
    <row r="250" ht="15.75" customHeight="1">
      <c r="X250" s="131"/>
      <c r="Y250" s="131"/>
    </row>
    <row r="251" ht="15.75" customHeight="1">
      <c r="X251" s="131"/>
      <c r="Y251" s="131"/>
    </row>
    <row r="252" ht="15.75" customHeight="1">
      <c r="X252" s="131"/>
      <c r="Y252" s="131"/>
    </row>
    <row r="253" ht="15.75" customHeight="1">
      <c r="X253" s="131"/>
      <c r="Y253" s="131"/>
    </row>
    <row r="254" ht="15.75" customHeight="1">
      <c r="X254" s="131"/>
      <c r="Y254" s="131"/>
    </row>
    <row r="255" ht="15.75" customHeight="1">
      <c r="X255" s="131"/>
      <c r="Y255" s="131"/>
    </row>
    <row r="256" ht="15.75" customHeight="1">
      <c r="X256" s="131"/>
      <c r="Y256" s="131"/>
    </row>
    <row r="257" ht="15.75" customHeight="1">
      <c r="X257" s="131"/>
      <c r="Y257" s="131"/>
    </row>
    <row r="258" ht="15.75" customHeight="1">
      <c r="X258" s="131"/>
      <c r="Y258" s="131"/>
    </row>
    <row r="259" ht="15.75" customHeight="1">
      <c r="X259" s="131"/>
      <c r="Y259" s="131"/>
    </row>
    <row r="260" ht="15.75" customHeight="1">
      <c r="X260" s="131"/>
      <c r="Y260" s="131"/>
    </row>
    <row r="261" ht="15.75" customHeight="1">
      <c r="X261" s="131"/>
      <c r="Y261" s="131"/>
    </row>
    <row r="262" ht="15.75" customHeight="1">
      <c r="X262" s="131"/>
      <c r="Y262" s="131"/>
    </row>
    <row r="263" ht="15.75" customHeight="1">
      <c r="X263" s="131"/>
      <c r="Y263" s="131"/>
    </row>
    <row r="264" ht="15.75" customHeight="1">
      <c r="X264" s="131"/>
      <c r="Y264" s="131"/>
    </row>
    <row r="265" ht="15.75" customHeight="1">
      <c r="X265" s="131"/>
      <c r="Y265" s="131"/>
    </row>
    <row r="266" ht="15.75" customHeight="1">
      <c r="X266" s="131"/>
      <c r="Y266" s="131"/>
    </row>
    <row r="267" ht="15.75" customHeight="1">
      <c r="X267" s="131"/>
      <c r="Y267" s="131"/>
    </row>
    <row r="268" ht="15.75" customHeight="1">
      <c r="X268" s="131"/>
      <c r="Y268" s="131"/>
    </row>
    <row r="269" ht="15.75" customHeight="1">
      <c r="X269" s="131"/>
      <c r="Y269" s="131"/>
    </row>
    <row r="270" ht="15.75" customHeight="1">
      <c r="X270" s="131"/>
      <c r="Y270" s="131"/>
    </row>
    <row r="271" ht="15.75" customHeight="1">
      <c r="X271" s="131"/>
      <c r="Y271" s="131"/>
    </row>
    <row r="272" ht="15.75" customHeight="1">
      <c r="X272" s="131"/>
      <c r="Y272" s="131"/>
    </row>
    <row r="273" ht="15.75" customHeight="1">
      <c r="X273" s="131"/>
      <c r="Y273" s="131"/>
    </row>
    <row r="274" ht="15.75" customHeight="1">
      <c r="X274" s="131"/>
      <c r="Y274" s="131"/>
    </row>
    <row r="275" ht="15.75" customHeight="1">
      <c r="X275" s="131"/>
      <c r="Y275" s="131"/>
    </row>
    <row r="276" ht="15.75" customHeight="1">
      <c r="X276" s="131"/>
      <c r="Y276" s="131"/>
    </row>
    <row r="277" ht="15.75" customHeight="1">
      <c r="X277" s="131"/>
      <c r="Y277" s="131"/>
    </row>
    <row r="278" ht="15.75" customHeight="1">
      <c r="X278" s="131"/>
      <c r="Y278" s="131"/>
    </row>
    <row r="279" ht="15.75" customHeight="1">
      <c r="X279" s="131"/>
      <c r="Y279" s="131"/>
    </row>
    <row r="280" ht="15.75" customHeight="1">
      <c r="X280" s="131"/>
      <c r="Y280" s="131"/>
    </row>
    <row r="281" ht="15.75" customHeight="1">
      <c r="X281" s="131"/>
      <c r="Y281" s="131"/>
    </row>
    <row r="282" ht="15.75" customHeight="1">
      <c r="X282" s="131"/>
      <c r="Y282" s="131"/>
    </row>
    <row r="283" ht="15.75" customHeight="1">
      <c r="X283" s="131"/>
      <c r="Y283" s="131"/>
    </row>
    <row r="284" ht="15.75" customHeight="1">
      <c r="X284" s="131"/>
      <c r="Y284" s="131"/>
    </row>
    <row r="285" ht="15.75" customHeight="1">
      <c r="X285" s="131"/>
      <c r="Y285" s="131"/>
    </row>
    <row r="286" ht="15.75" customHeight="1">
      <c r="X286" s="131"/>
      <c r="Y286" s="131"/>
    </row>
    <row r="287" ht="15.75" customHeight="1">
      <c r="X287" s="131"/>
      <c r="Y287" s="131"/>
    </row>
    <row r="288" ht="15.75" customHeight="1">
      <c r="X288" s="131"/>
      <c r="Y288" s="131"/>
    </row>
    <row r="289" ht="15.75" customHeight="1">
      <c r="X289" s="131"/>
      <c r="Y289" s="131"/>
    </row>
    <row r="290" ht="15.75" customHeight="1">
      <c r="X290" s="131"/>
      <c r="Y290" s="131"/>
    </row>
    <row r="291" ht="15.75" customHeight="1">
      <c r="X291" s="131"/>
      <c r="Y291" s="131"/>
    </row>
    <row r="292" ht="15.75" customHeight="1">
      <c r="X292" s="131"/>
      <c r="Y292" s="131"/>
    </row>
    <row r="293" ht="15.75" customHeight="1">
      <c r="X293" s="131"/>
      <c r="Y293" s="131"/>
    </row>
    <row r="294" ht="15.75" customHeight="1">
      <c r="X294" s="131"/>
      <c r="Y294" s="131"/>
    </row>
    <row r="295" ht="15.75" customHeight="1">
      <c r="X295" s="131"/>
      <c r="Y295" s="131"/>
    </row>
    <row r="296" ht="15.75" customHeight="1">
      <c r="X296" s="131"/>
      <c r="Y296" s="131"/>
    </row>
    <row r="297" ht="15.75" customHeight="1">
      <c r="X297" s="131"/>
      <c r="Y297" s="131"/>
    </row>
    <row r="298" ht="15.75" customHeight="1">
      <c r="X298" s="131"/>
      <c r="Y298" s="131"/>
    </row>
    <row r="299" ht="15.75" customHeight="1">
      <c r="X299" s="131"/>
      <c r="Y299" s="131"/>
    </row>
    <row r="300" ht="15.75" customHeight="1">
      <c r="X300" s="131"/>
      <c r="Y300" s="131"/>
    </row>
    <row r="301" ht="15.75" customHeight="1">
      <c r="X301" s="131"/>
      <c r="Y301" s="131"/>
    </row>
    <row r="302" ht="15.75" customHeight="1">
      <c r="X302" s="131"/>
      <c r="Y302" s="131"/>
    </row>
    <row r="303" ht="15.75" customHeight="1">
      <c r="X303" s="131"/>
      <c r="Y303" s="131"/>
    </row>
    <row r="304" ht="15.75" customHeight="1">
      <c r="X304" s="131"/>
      <c r="Y304" s="131"/>
    </row>
    <row r="305" ht="15.75" customHeight="1">
      <c r="X305" s="131"/>
      <c r="Y305" s="131"/>
    </row>
    <row r="306" ht="15.75" customHeight="1">
      <c r="X306" s="131"/>
      <c r="Y306" s="131"/>
    </row>
    <row r="307" ht="15.75" customHeight="1">
      <c r="X307" s="131"/>
      <c r="Y307" s="131"/>
    </row>
    <row r="308" ht="15.75" customHeight="1">
      <c r="X308" s="131"/>
      <c r="Y308" s="131"/>
    </row>
    <row r="309" ht="15.75" customHeight="1">
      <c r="X309" s="131"/>
      <c r="Y309" s="131"/>
    </row>
    <row r="310" ht="15.75" customHeight="1">
      <c r="X310" s="131"/>
      <c r="Y310" s="131"/>
    </row>
    <row r="311" ht="15.75" customHeight="1">
      <c r="X311" s="131"/>
      <c r="Y311" s="131"/>
    </row>
    <row r="312" ht="15.75" customHeight="1">
      <c r="X312" s="131"/>
      <c r="Y312" s="131"/>
    </row>
    <row r="313" ht="15.75" customHeight="1">
      <c r="X313" s="131"/>
      <c r="Y313" s="131"/>
    </row>
    <row r="314" ht="15.75" customHeight="1">
      <c r="X314" s="131"/>
      <c r="Y314" s="131"/>
    </row>
    <row r="315" ht="15.75" customHeight="1">
      <c r="X315" s="131"/>
      <c r="Y315" s="131"/>
    </row>
    <row r="316" ht="15.75" customHeight="1">
      <c r="X316" s="131"/>
      <c r="Y316" s="131"/>
    </row>
    <row r="317" ht="15.75" customHeight="1">
      <c r="X317" s="131"/>
      <c r="Y317" s="131"/>
    </row>
    <row r="318" ht="15.75" customHeight="1">
      <c r="X318" s="131"/>
      <c r="Y318" s="131"/>
    </row>
    <row r="319" ht="15.75" customHeight="1">
      <c r="X319" s="131"/>
      <c r="Y319" s="131"/>
    </row>
    <row r="320" ht="15.75" customHeight="1">
      <c r="X320" s="131"/>
      <c r="Y320" s="131"/>
    </row>
    <row r="321" ht="15.75" customHeight="1">
      <c r="X321" s="131"/>
      <c r="Y321" s="131"/>
    </row>
    <row r="322" ht="15.75" customHeight="1">
      <c r="X322" s="131"/>
      <c r="Y322" s="131"/>
    </row>
    <row r="323" ht="15.75" customHeight="1">
      <c r="X323" s="131"/>
      <c r="Y323" s="131"/>
    </row>
    <row r="324" ht="15.75" customHeight="1">
      <c r="X324" s="131"/>
      <c r="Y324" s="131"/>
    </row>
    <row r="325" ht="15.75" customHeight="1">
      <c r="X325" s="131"/>
      <c r="Y325" s="131"/>
    </row>
    <row r="326" ht="15.75" customHeight="1">
      <c r="X326" s="131"/>
      <c r="Y326" s="131"/>
    </row>
    <row r="327" ht="15.75" customHeight="1">
      <c r="X327" s="131"/>
      <c r="Y327" s="131"/>
    </row>
    <row r="328" ht="15.75" customHeight="1">
      <c r="X328" s="131"/>
      <c r="Y328" s="131"/>
    </row>
    <row r="329" ht="15.75" customHeight="1">
      <c r="X329" s="131"/>
      <c r="Y329" s="131"/>
    </row>
    <row r="330" ht="15.75" customHeight="1">
      <c r="X330" s="131"/>
      <c r="Y330" s="131"/>
    </row>
    <row r="331" ht="15.75" customHeight="1">
      <c r="X331" s="131"/>
      <c r="Y331" s="131"/>
    </row>
    <row r="332" ht="15.75" customHeight="1">
      <c r="X332" s="131"/>
      <c r="Y332" s="131"/>
    </row>
    <row r="333" ht="15.75" customHeight="1">
      <c r="X333" s="131"/>
      <c r="Y333" s="131"/>
    </row>
    <row r="334" ht="15.75" customHeight="1">
      <c r="X334" s="131"/>
      <c r="Y334" s="131"/>
    </row>
    <row r="335" ht="15.75" customHeight="1">
      <c r="X335" s="131"/>
      <c r="Y335" s="131"/>
    </row>
    <row r="336" ht="15.75" customHeight="1">
      <c r="X336" s="131"/>
      <c r="Y336" s="131"/>
    </row>
    <row r="337" ht="15.75" customHeight="1">
      <c r="X337" s="131"/>
      <c r="Y337" s="131"/>
    </row>
    <row r="338" ht="15.75" customHeight="1">
      <c r="X338" s="131"/>
      <c r="Y338" s="131"/>
    </row>
    <row r="339" ht="15.75" customHeight="1">
      <c r="X339" s="131"/>
      <c r="Y339" s="131"/>
    </row>
    <row r="340" ht="15.75" customHeight="1">
      <c r="X340" s="131"/>
      <c r="Y340" s="131"/>
    </row>
    <row r="341" ht="15.75" customHeight="1">
      <c r="X341" s="131"/>
      <c r="Y341" s="131"/>
    </row>
    <row r="342" ht="15.75" customHeight="1">
      <c r="X342" s="131"/>
      <c r="Y342" s="131"/>
    </row>
    <row r="343" ht="15.75" customHeight="1">
      <c r="X343" s="131"/>
      <c r="Y343" s="131"/>
    </row>
    <row r="344" ht="15.75" customHeight="1">
      <c r="X344" s="131"/>
      <c r="Y344" s="131"/>
    </row>
    <row r="345" ht="15.75" customHeight="1">
      <c r="X345" s="131"/>
      <c r="Y345" s="131"/>
    </row>
    <row r="346" ht="15.75" customHeight="1">
      <c r="X346" s="131"/>
      <c r="Y346" s="131"/>
    </row>
    <row r="347" ht="15.75" customHeight="1">
      <c r="X347" s="131"/>
      <c r="Y347" s="131"/>
    </row>
    <row r="348" ht="15.75" customHeight="1">
      <c r="X348" s="131"/>
      <c r="Y348" s="131"/>
    </row>
    <row r="349" ht="15.75" customHeight="1">
      <c r="X349" s="131"/>
      <c r="Y349" s="131"/>
    </row>
    <row r="350" ht="15.75" customHeight="1">
      <c r="X350" s="131"/>
      <c r="Y350" s="131"/>
    </row>
    <row r="351" ht="15.75" customHeight="1">
      <c r="X351" s="131"/>
      <c r="Y351" s="131"/>
    </row>
    <row r="352" ht="15.75" customHeight="1">
      <c r="X352" s="131"/>
      <c r="Y352" s="131"/>
    </row>
    <row r="353" ht="15.75" customHeight="1">
      <c r="X353" s="131"/>
      <c r="Y353" s="131"/>
    </row>
    <row r="354" ht="15.75" customHeight="1">
      <c r="X354" s="131"/>
      <c r="Y354" s="131"/>
    </row>
    <row r="355" ht="15.75" customHeight="1">
      <c r="X355" s="131"/>
      <c r="Y355" s="131"/>
    </row>
    <row r="356" ht="15.75" customHeight="1">
      <c r="X356" s="131"/>
      <c r="Y356" s="131"/>
    </row>
    <row r="357" ht="15.75" customHeight="1">
      <c r="X357" s="131"/>
      <c r="Y357" s="131"/>
    </row>
    <row r="358" ht="15.75" customHeight="1">
      <c r="X358" s="131"/>
      <c r="Y358" s="131"/>
    </row>
    <row r="359" ht="15.75" customHeight="1">
      <c r="X359" s="131"/>
      <c r="Y359" s="131"/>
    </row>
    <row r="360" ht="15.75" customHeight="1">
      <c r="X360" s="131"/>
      <c r="Y360" s="131"/>
    </row>
    <row r="361" ht="15.75" customHeight="1">
      <c r="X361" s="131"/>
      <c r="Y361" s="131"/>
    </row>
    <row r="362" ht="15.75" customHeight="1">
      <c r="X362" s="131"/>
      <c r="Y362" s="131"/>
    </row>
    <row r="363" ht="15.75" customHeight="1">
      <c r="X363" s="131"/>
      <c r="Y363" s="131"/>
    </row>
    <row r="364" ht="15.75" customHeight="1">
      <c r="X364" s="131"/>
      <c r="Y364" s="131"/>
    </row>
    <row r="365" ht="15.75" customHeight="1">
      <c r="X365" s="131"/>
      <c r="Y365" s="131"/>
    </row>
    <row r="366" ht="15.75" customHeight="1">
      <c r="X366" s="131"/>
      <c r="Y366" s="131"/>
    </row>
    <row r="367" ht="15.75" customHeight="1">
      <c r="X367" s="131"/>
      <c r="Y367" s="131"/>
    </row>
    <row r="368" ht="15.75" customHeight="1">
      <c r="X368" s="131"/>
      <c r="Y368" s="131"/>
    </row>
    <row r="369" ht="15.75" customHeight="1">
      <c r="X369" s="131"/>
      <c r="Y369" s="131"/>
    </row>
    <row r="370" ht="15.75" customHeight="1">
      <c r="X370" s="131"/>
      <c r="Y370" s="131"/>
    </row>
    <row r="371" ht="15.75" customHeight="1">
      <c r="X371" s="131"/>
      <c r="Y371" s="131"/>
    </row>
    <row r="372" ht="15.75" customHeight="1">
      <c r="X372" s="131"/>
      <c r="Y372" s="131"/>
    </row>
    <row r="373" ht="15.75" customHeight="1">
      <c r="X373" s="131"/>
      <c r="Y373" s="131"/>
    </row>
    <row r="374" ht="15.75" customHeight="1">
      <c r="X374" s="131"/>
      <c r="Y374" s="131"/>
    </row>
    <row r="375" ht="15.75" customHeight="1">
      <c r="X375" s="131"/>
      <c r="Y375" s="131"/>
    </row>
    <row r="376" ht="15.75" customHeight="1">
      <c r="X376" s="131"/>
      <c r="Y376" s="131"/>
    </row>
    <row r="377" ht="15.75" customHeight="1">
      <c r="X377" s="131"/>
      <c r="Y377" s="131"/>
    </row>
    <row r="378" ht="15.75" customHeight="1">
      <c r="X378" s="131"/>
      <c r="Y378" s="131"/>
    </row>
    <row r="379" ht="15.75" customHeight="1">
      <c r="X379" s="131"/>
      <c r="Y379" s="131"/>
    </row>
    <row r="380" ht="15.75" customHeight="1">
      <c r="X380" s="131"/>
      <c r="Y380" s="131"/>
    </row>
    <row r="381" ht="15.75" customHeight="1">
      <c r="X381" s="131"/>
      <c r="Y381" s="131"/>
    </row>
    <row r="382" ht="15.75" customHeight="1">
      <c r="X382" s="131"/>
      <c r="Y382" s="131"/>
    </row>
    <row r="383" ht="15.75" customHeight="1">
      <c r="X383" s="131"/>
      <c r="Y383" s="131"/>
    </row>
    <row r="384" ht="15.75" customHeight="1">
      <c r="X384" s="131"/>
      <c r="Y384" s="131"/>
    </row>
    <row r="385" ht="15.75" customHeight="1">
      <c r="X385" s="131"/>
      <c r="Y385" s="131"/>
    </row>
    <row r="386" ht="15.75" customHeight="1">
      <c r="X386" s="131"/>
      <c r="Y386" s="131"/>
    </row>
    <row r="387" ht="15.75" customHeight="1">
      <c r="X387" s="131"/>
      <c r="Y387" s="131"/>
    </row>
    <row r="388" ht="15.75" customHeight="1">
      <c r="X388" s="131"/>
      <c r="Y388" s="131"/>
    </row>
    <row r="389" ht="15.75" customHeight="1">
      <c r="X389" s="131"/>
      <c r="Y389" s="131"/>
    </row>
    <row r="390" ht="15.75" customHeight="1">
      <c r="X390" s="131"/>
      <c r="Y390" s="131"/>
    </row>
    <row r="391" ht="15.75" customHeight="1">
      <c r="X391" s="131"/>
      <c r="Y391" s="131"/>
    </row>
    <row r="392" ht="15.75" customHeight="1">
      <c r="X392" s="131"/>
      <c r="Y392" s="131"/>
    </row>
    <row r="393" ht="15.75" customHeight="1">
      <c r="X393" s="131"/>
      <c r="Y393" s="131"/>
    </row>
    <row r="394" ht="15.75" customHeight="1">
      <c r="X394" s="131"/>
      <c r="Y394" s="131"/>
    </row>
    <row r="395" ht="15.75" customHeight="1">
      <c r="X395" s="131"/>
      <c r="Y395" s="131"/>
    </row>
    <row r="396" ht="15.75" customHeight="1">
      <c r="X396" s="131"/>
      <c r="Y396" s="131"/>
    </row>
    <row r="397" ht="15.75" customHeight="1">
      <c r="X397" s="131"/>
      <c r="Y397" s="131"/>
    </row>
    <row r="398" ht="15.75" customHeight="1">
      <c r="X398" s="131"/>
      <c r="Y398" s="131"/>
    </row>
    <row r="399" ht="15.75" customHeight="1">
      <c r="X399" s="131"/>
      <c r="Y399" s="131"/>
    </row>
    <row r="400" ht="15.75" customHeight="1">
      <c r="X400" s="131"/>
      <c r="Y400" s="131"/>
    </row>
    <row r="401" ht="15.75" customHeight="1">
      <c r="X401" s="131"/>
      <c r="Y401" s="131"/>
    </row>
    <row r="402" ht="15.75" customHeight="1">
      <c r="X402" s="131"/>
      <c r="Y402" s="131"/>
    </row>
    <row r="403" ht="15.75" customHeight="1">
      <c r="X403" s="131"/>
      <c r="Y403" s="131"/>
    </row>
    <row r="404" ht="15.75" customHeight="1">
      <c r="X404" s="131"/>
      <c r="Y404" s="131"/>
    </row>
    <row r="405" ht="15.75" customHeight="1">
      <c r="X405" s="131"/>
      <c r="Y405" s="131"/>
    </row>
    <row r="406" ht="15.75" customHeight="1">
      <c r="X406" s="131"/>
      <c r="Y406" s="131"/>
    </row>
    <row r="407" ht="15.75" customHeight="1">
      <c r="X407" s="131"/>
      <c r="Y407" s="131"/>
    </row>
    <row r="408" ht="15.75" customHeight="1">
      <c r="X408" s="131"/>
      <c r="Y408" s="131"/>
    </row>
    <row r="409" ht="15.75" customHeight="1">
      <c r="X409" s="131"/>
      <c r="Y409" s="131"/>
    </row>
    <row r="410" ht="15.75" customHeight="1">
      <c r="X410" s="131"/>
      <c r="Y410" s="131"/>
    </row>
    <row r="411" ht="15.75" customHeight="1">
      <c r="X411" s="131"/>
      <c r="Y411" s="131"/>
    </row>
    <row r="412" ht="15.75" customHeight="1">
      <c r="X412" s="131"/>
      <c r="Y412" s="131"/>
    </row>
    <row r="413" ht="15.75" customHeight="1">
      <c r="X413" s="131"/>
      <c r="Y413" s="131"/>
    </row>
    <row r="414" ht="15.75" customHeight="1">
      <c r="X414" s="131"/>
      <c r="Y414" s="131"/>
    </row>
    <row r="415" ht="15.75" customHeight="1">
      <c r="X415" s="131"/>
      <c r="Y415" s="131"/>
    </row>
    <row r="416" ht="15.75" customHeight="1">
      <c r="X416" s="131"/>
      <c r="Y416" s="131"/>
    </row>
    <row r="417" ht="15.75" customHeight="1">
      <c r="X417" s="131"/>
      <c r="Y417" s="131"/>
    </row>
    <row r="418" ht="15.75" customHeight="1">
      <c r="X418" s="131"/>
      <c r="Y418" s="131"/>
    </row>
    <row r="419" ht="15.75" customHeight="1">
      <c r="X419" s="131"/>
      <c r="Y419" s="131"/>
    </row>
    <row r="420" ht="15.75" customHeight="1">
      <c r="X420" s="131"/>
      <c r="Y420" s="131"/>
    </row>
    <row r="421" ht="15.75" customHeight="1">
      <c r="X421" s="131"/>
      <c r="Y421" s="131"/>
    </row>
    <row r="422" ht="15.75" customHeight="1">
      <c r="X422" s="131"/>
      <c r="Y422" s="131"/>
    </row>
    <row r="423" ht="15.75" customHeight="1">
      <c r="X423" s="131"/>
      <c r="Y423" s="131"/>
    </row>
    <row r="424" ht="15.75" customHeight="1">
      <c r="X424" s="131"/>
      <c r="Y424" s="131"/>
    </row>
    <row r="425" ht="15.75" customHeight="1">
      <c r="X425" s="131"/>
      <c r="Y425" s="131"/>
    </row>
    <row r="426" ht="15.75" customHeight="1">
      <c r="X426" s="131"/>
      <c r="Y426" s="131"/>
    </row>
    <row r="427" ht="15.75" customHeight="1">
      <c r="X427" s="131"/>
      <c r="Y427" s="131"/>
    </row>
    <row r="428" ht="15.75" customHeight="1">
      <c r="X428" s="131"/>
      <c r="Y428" s="131"/>
    </row>
    <row r="429" ht="15.75" customHeight="1">
      <c r="X429" s="131"/>
      <c r="Y429" s="131"/>
    </row>
    <row r="430" ht="15.75" customHeight="1">
      <c r="X430" s="131"/>
      <c r="Y430" s="131"/>
    </row>
    <row r="431" ht="15.75" customHeight="1">
      <c r="X431" s="131"/>
      <c r="Y431" s="131"/>
    </row>
    <row r="432" ht="15.75" customHeight="1">
      <c r="X432" s="131"/>
      <c r="Y432" s="131"/>
    </row>
    <row r="433" ht="15.75" customHeight="1">
      <c r="X433" s="131"/>
      <c r="Y433" s="131"/>
    </row>
    <row r="434" ht="15.75" customHeight="1">
      <c r="X434" s="131"/>
      <c r="Y434" s="131"/>
    </row>
    <row r="435" ht="15.75" customHeight="1">
      <c r="X435" s="131"/>
      <c r="Y435" s="131"/>
    </row>
    <row r="436" ht="15.75" customHeight="1">
      <c r="X436" s="131"/>
      <c r="Y436" s="131"/>
    </row>
    <row r="437" ht="15.75" customHeight="1">
      <c r="X437" s="131"/>
      <c r="Y437" s="131"/>
    </row>
    <row r="438" ht="15.75" customHeight="1">
      <c r="X438" s="131"/>
      <c r="Y438" s="131"/>
    </row>
    <row r="439" ht="15.75" customHeight="1">
      <c r="X439" s="131"/>
      <c r="Y439" s="131"/>
    </row>
    <row r="440" ht="15.75" customHeight="1">
      <c r="X440" s="131"/>
      <c r="Y440" s="131"/>
    </row>
    <row r="441" ht="15.75" customHeight="1">
      <c r="X441" s="131"/>
      <c r="Y441" s="131"/>
    </row>
    <row r="442" ht="15.75" customHeight="1">
      <c r="X442" s="131"/>
      <c r="Y442" s="131"/>
    </row>
    <row r="443" ht="15.75" customHeight="1">
      <c r="X443" s="131"/>
      <c r="Y443" s="131"/>
    </row>
    <row r="444" ht="15.75" customHeight="1">
      <c r="X444" s="131"/>
      <c r="Y444" s="131"/>
    </row>
    <row r="445" ht="15.75" customHeight="1">
      <c r="X445" s="131"/>
      <c r="Y445" s="131"/>
    </row>
    <row r="446" ht="15.75" customHeight="1">
      <c r="X446" s="131"/>
      <c r="Y446" s="131"/>
    </row>
    <row r="447" ht="15.75" customHeight="1">
      <c r="X447" s="131"/>
      <c r="Y447" s="131"/>
    </row>
    <row r="448" ht="15.75" customHeight="1">
      <c r="X448" s="131"/>
      <c r="Y448" s="131"/>
    </row>
    <row r="449" ht="15.75" customHeight="1">
      <c r="X449" s="131"/>
      <c r="Y449" s="131"/>
    </row>
    <row r="450" ht="15.75" customHeight="1">
      <c r="X450" s="131"/>
      <c r="Y450" s="131"/>
    </row>
    <row r="451" ht="15.75" customHeight="1">
      <c r="X451" s="131"/>
      <c r="Y451" s="131"/>
    </row>
    <row r="452" ht="15.75" customHeight="1">
      <c r="X452" s="131"/>
      <c r="Y452" s="131"/>
    </row>
    <row r="453" ht="15.75" customHeight="1">
      <c r="X453" s="131"/>
      <c r="Y453" s="131"/>
    </row>
    <row r="454" ht="15.75" customHeight="1">
      <c r="X454" s="131"/>
      <c r="Y454" s="131"/>
    </row>
    <row r="455" ht="15.75" customHeight="1">
      <c r="X455" s="131"/>
      <c r="Y455" s="131"/>
    </row>
    <row r="456" ht="15.75" customHeight="1">
      <c r="X456" s="131"/>
      <c r="Y456" s="131"/>
    </row>
    <row r="457" ht="15.75" customHeight="1">
      <c r="X457" s="131"/>
      <c r="Y457" s="131"/>
    </row>
    <row r="458" ht="15.75" customHeight="1">
      <c r="X458" s="131"/>
      <c r="Y458" s="131"/>
    </row>
    <row r="459" ht="15.75" customHeight="1">
      <c r="X459" s="131"/>
      <c r="Y459" s="131"/>
    </row>
    <row r="460" ht="15.75" customHeight="1">
      <c r="X460" s="131"/>
      <c r="Y460" s="131"/>
    </row>
    <row r="461" ht="15.75" customHeight="1">
      <c r="X461" s="131"/>
      <c r="Y461" s="131"/>
    </row>
    <row r="462" ht="15.75" customHeight="1">
      <c r="X462" s="131"/>
      <c r="Y462" s="131"/>
    </row>
    <row r="463" ht="15.75" customHeight="1">
      <c r="X463" s="131"/>
      <c r="Y463" s="131"/>
    </row>
    <row r="464" ht="15.75" customHeight="1">
      <c r="X464" s="131"/>
      <c r="Y464" s="131"/>
    </row>
    <row r="465" ht="15.75" customHeight="1">
      <c r="X465" s="131"/>
      <c r="Y465" s="131"/>
    </row>
    <row r="466" ht="15.75" customHeight="1">
      <c r="X466" s="131"/>
      <c r="Y466" s="131"/>
    </row>
    <row r="467" ht="15.75" customHeight="1">
      <c r="X467" s="131"/>
      <c r="Y467" s="131"/>
    </row>
    <row r="468" ht="15.75" customHeight="1">
      <c r="X468" s="131"/>
      <c r="Y468" s="131"/>
    </row>
    <row r="469" ht="15.75" customHeight="1">
      <c r="X469" s="131"/>
      <c r="Y469" s="131"/>
    </row>
    <row r="470" ht="15.75" customHeight="1">
      <c r="X470" s="131"/>
      <c r="Y470" s="131"/>
    </row>
    <row r="471" ht="15.75" customHeight="1">
      <c r="X471" s="131"/>
      <c r="Y471" s="131"/>
    </row>
    <row r="472" ht="15.75" customHeight="1">
      <c r="X472" s="131"/>
      <c r="Y472" s="131"/>
    </row>
    <row r="473" ht="15.75" customHeight="1">
      <c r="X473" s="131"/>
      <c r="Y473" s="131"/>
    </row>
    <row r="474" ht="15.75" customHeight="1">
      <c r="X474" s="131"/>
      <c r="Y474" s="131"/>
    </row>
    <row r="475" ht="15.75" customHeight="1">
      <c r="X475" s="131"/>
      <c r="Y475" s="131"/>
    </row>
    <row r="476" ht="15.75" customHeight="1">
      <c r="X476" s="131"/>
      <c r="Y476" s="131"/>
    </row>
    <row r="477" ht="15.75" customHeight="1">
      <c r="X477" s="131"/>
      <c r="Y477" s="131"/>
    </row>
    <row r="478" ht="15.75" customHeight="1">
      <c r="X478" s="131"/>
      <c r="Y478" s="131"/>
    </row>
    <row r="479" ht="15.75" customHeight="1">
      <c r="X479" s="131"/>
      <c r="Y479" s="131"/>
    </row>
    <row r="480" ht="15.75" customHeight="1">
      <c r="X480" s="131"/>
      <c r="Y480" s="131"/>
    </row>
    <row r="481" ht="15.75" customHeight="1">
      <c r="X481" s="131"/>
      <c r="Y481" s="131"/>
    </row>
    <row r="482" ht="15.75" customHeight="1">
      <c r="X482" s="131"/>
      <c r="Y482" s="131"/>
    </row>
    <row r="483" ht="15.75" customHeight="1">
      <c r="X483" s="131"/>
      <c r="Y483" s="131"/>
    </row>
    <row r="484" ht="15.75" customHeight="1">
      <c r="X484" s="131"/>
      <c r="Y484" s="131"/>
    </row>
    <row r="485" ht="15.75" customHeight="1">
      <c r="X485" s="131"/>
      <c r="Y485" s="131"/>
    </row>
    <row r="486" ht="15.75" customHeight="1">
      <c r="X486" s="131"/>
      <c r="Y486" s="131"/>
    </row>
    <row r="487" ht="15.75" customHeight="1">
      <c r="X487" s="131"/>
      <c r="Y487" s="131"/>
    </row>
    <row r="488" ht="15.75" customHeight="1">
      <c r="X488" s="131"/>
      <c r="Y488" s="131"/>
    </row>
    <row r="489" ht="15.75" customHeight="1">
      <c r="X489" s="131"/>
      <c r="Y489" s="131"/>
    </row>
    <row r="490" ht="15.75" customHeight="1">
      <c r="X490" s="131"/>
      <c r="Y490" s="131"/>
    </row>
    <row r="491" ht="15.75" customHeight="1">
      <c r="X491" s="131"/>
      <c r="Y491" s="131"/>
    </row>
    <row r="492" ht="15.75" customHeight="1">
      <c r="X492" s="131"/>
      <c r="Y492" s="131"/>
    </row>
    <row r="493" ht="15.75" customHeight="1">
      <c r="X493" s="131"/>
      <c r="Y493" s="131"/>
    </row>
    <row r="494" ht="15.75" customHeight="1">
      <c r="X494" s="131"/>
      <c r="Y494" s="131"/>
    </row>
    <row r="495" ht="15.75" customHeight="1">
      <c r="X495" s="131"/>
      <c r="Y495" s="131"/>
    </row>
    <row r="496" ht="15.75" customHeight="1">
      <c r="X496" s="131"/>
      <c r="Y496" s="131"/>
    </row>
    <row r="497" ht="15.75" customHeight="1">
      <c r="X497" s="131"/>
      <c r="Y497" s="131"/>
    </row>
    <row r="498" ht="15.75" customHeight="1">
      <c r="X498" s="131"/>
      <c r="Y498" s="131"/>
    </row>
    <row r="499" ht="15.75" customHeight="1">
      <c r="X499" s="131"/>
      <c r="Y499" s="131"/>
    </row>
    <row r="500" ht="15.75" customHeight="1">
      <c r="X500" s="131"/>
      <c r="Y500" s="131"/>
    </row>
    <row r="501" ht="15.75" customHeight="1">
      <c r="X501" s="131"/>
      <c r="Y501" s="131"/>
    </row>
    <row r="502" ht="15.75" customHeight="1">
      <c r="X502" s="131"/>
      <c r="Y502" s="131"/>
    </row>
    <row r="503" ht="15.75" customHeight="1">
      <c r="X503" s="131"/>
      <c r="Y503" s="131"/>
    </row>
    <row r="504" ht="15.75" customHeight="1">
      <c r="X504" s="131"/>
      <c r="Y504" s="131"/>
    </row>
    <row r="505" ht="15.75" customHeight="1">
      <c r="X505" s="131"/>
      <c r="Y505" s="131"/>
    </row>
    <row r="506" ht="15.75" customHeight="1">
      <c r="X506" s="131"/>
      <c r="Y506" s="131"/>
    </row>
    <row r="507" ht="15.75" customHeight="1">
      <c r="X507" s="131"/>
      <c r="Y507" s="131"/>
    </row>
    <row r="508" ht="15.75" customHeight="1">
      <c r="X508" s="131"/>
      <c r="Y508" s="131"/>
    </row>
    <row r="509" ht="15.75" customHeight="1">
      <c r="X509" s="131"/>
      <c r="Y509" s="131"/>
    </row>
    <row r="510" ht="15.75" customHeight="1">
      <c r="X510" s="131"/>
      <c r="Y510" s="131"/>
    </row>
    <row r="511" ht="15.75" customHeight="1">
      <c r="X511" s="131"/>
      <c r="Y511" s="131"/>
    </row>
    <row r="512" ht="15.75" customHeight="1">
      <c r="X512" s="131"/>
      <c r="Y512" s="131"/>
    </row>
    <row r="513" ht="15.75" customHeight="1">
      <c r="X513" s="131"/>
      <c r="Y513" s="131"/>
    </row>
    <row r="514" ht="15.75" customHeight="1">
      <c r="X514" s="131"/>
      <c r="Y514" s="131"/>
    </row>
    <row r="515" ht="15.75" customHeight="1">
      <c r="X515" s="131"/>
      <c r="Y515" s="131"/>
    </row>
    <row r="516" ht="15.75" customHeight="1">
      <c r="X516" s="131"/>
      <c r="Y516" s="131"/>
    </row>
    <row r="517" ht="15.75" customHeight="1">
      <c r="X517" s="131"/>
      <c r="Y517" s="131"/>
    </row>
    <row r="518" ht="15.75" customHeight="1">
      <c r="X518" s="131"/>
      <c r="Y518" s="131"/>
    </row>
    <row r="519" ht="15.75" customHeight="1">
      <c r="X519" s="131"/>
      <c r="Y519" s="131"/>
    </row>
    <row r="520" ht="15.75" customHeight="1">
      <c r="X520" s="131"/>
      <c r="Y520" s="131"/>
    </row>
    <row r="521" ht="15.75" customHeight="1">
      <c r="X521" s="131"/>
      <c r="Y521" s="131"/>
    </row>
    <row r="522" ht="15.75" customHeight="1">
      <c r="X522" s="131"/>
      <c r="Y522" s="131"/>
    </row>
    <row r="523" ht="15.75" customHeight="1">
      <c r="X523" s="131"/>
      <c r="Y523" s="131"/>
    </row>
    <row r="524" ht="15.75" customHeight="1">
      <c r="X524" s="131"/>
      <c r="Y524" s="131"/>
    </row>
    <row r="525" ht="15.75" customHeight="1">
      <c r="X525" s="131"/>
      <c r="Y525" s="131"/>
    </row>
    <row r="526" ht="15.75" customHeight="1">
      <c r="X526" s="131"/>
      <c r="Y526" s="131"/>
    </row>
    <row r="527" ht="15.75" customHeight="1">
      <c r="X527" s="131"/>
      <c r="Y527" s="131"/>
    </row>
    <row r="528" ht="15.75" customHeight="1">
      <c r="X528" s="131"/>
      <c r="Y528" s="131"/>
    </row>
    <row r="529" ht="15.75" customHeight="1">
      <c r="X529" s="131"/>
      <c r="Y529" s="131"/>
    </row>
    <row r="530" ht="15.75" customHeight="1">
      <c r="X530" s="131"/>
      <c r="Y530" s="131"/>
    </row>
    <row r="531" ht="15.75" customHeight="1">
      <c r="X531" s="131"/>
      <c r="Y531" s="131"/>
    </row>
    <row r="532" ht="15.75" customHeight="1">
      <c r="X532" s="131"/>
      <c r="Y532" s="131"/>
    </row>
    <row r="533" ht="15.75" customHeight="1">
      <c r="X533" s="131"/>
      <c r="Y533" s="131"/>
    </row>
    <row r="534" ht="15.75" customHeight="1">
      <c r="X534" s="131"/>
      <c r="Y534" s="131"/>
    </row>
    <row r="535" ht="15.75" customHeight="1">
      <c r="X535" s="131"/>
      <c r="Y535" s="131"/>
    </row>
    <row r="536" ht="15.75" customHeight="1">
      <c r="X536" s="131"/>
      <c r="Y536" s="131"/>
    </row>
    <row r="537" ht="15.75" customHeight="1">
      <c r="X537" s="131"/>
      <c r="Y537" s="131"/>
    </row>
    <row r="538" ht="15.75" customHeight="1">
      <c r="X538" s="131"/>
      <c r="Y538" s="131"/>
    </row>
    <row r="539" ht="15.75" customHeight="1">
      <c r="X539" s="131"/>
      <c r="Y539" s="131"/>
    </row>
    <row r="540" ht="15.75" customHeight="1">
      <c r="X540" s="131"/>
      <c r="Y540" s="131"/>
    </row>
    <row r="541" ht="15.75" customHeight="1">
      <c r="X541" s="131"/>
      <c r="Y541" s="131"/>
    </row>
    <row r="542" ht="15.75" customHeight="1">
      <c r="X542" s="131"/>
      <c r="Y542" s="131"/>
    </row>
    <row r="543" ht="15.75" customHeight="1">
      <c r="X543" s="131"/>
      <c r="Y543" s="131"/>
    </row>
    <row r="544" ht="15.75" customHeight="1">
      <c r="X544" s="131"/>
      <c r="Y544" s="131"/>
    </row>
    <row r="545" ht="15.75" customHeight="1">
      <c r="X545" s="131"/>
      <c r="Y545" s="131"/>
    </row>
    <row r="546" ht="15.75" customHeight="1">
      <c r="X546" s="131"/>
      <c r="Y546" s="131"/>
    </row>
    <row r="547" ht="15.75" customHeight="1">
      <c r="X547" s="131"/>
      <c r="Y547" s="131"/>
    </row>
    <row r="548" ht="15.75" customHeight="1">
      <c r="X548" s="131"/>
      <c r="Y548" s="131"/>
    </row>
    <row r="549" ht="15.75" customHeight="1">
      <c r="X549" s="131"/>
      <c r="Y549" s="131"/>
    </row>
    <row r="550" ht="15.75" customHeight="1">
      <c r="X550" s="131"/>
      <c r="Y550" s="131"/>
    </row>
    <row r="551" ht="15.75" customHeight="1">
      <c r="X551" s="131"/>
      <c r="Y551" s="131"/>
    </row>
    <row r="552" ht="15.75" customHeight="1">
      <c r="X552" s="131"/>
      <c r="Y552" s="131"/>
    </row>
    <row r="553" ht="15.75" customHeight="1">
      <c r="X553" s="131"/>
      <c r="Y553" s="131"/>
    </row>
    <row r="554" ht="15.75" customHeight="1">
      <c r="X554" s="131"/>
      <c r="Y554" s="131"/>
    </row>
    <row r="555" ht="15.75" customHeight="1">
      <c r="X555" s="131"/>
      <c r="Y555" s="131"/>
    </row>
    <row r="556" ht="15.75" customHeight="1">
      <c r="X556" s="131"/>
      <c r="Y556" s="131"/>
    </row>
    <row r="557" ht="15.75" customHeight="1">
      <c r="X557" s="131"/>
      <c r="Y557" s="131"/>
    </row>
    <row r="558" ht="15.75" customHeight="1">
      <c r="X558" s="131"/>
      <c r="Y558" s="131"/>
    </row>
    <row r="559" ht="15.75" customHeight="1">
      <c r="X559" s="131"/>
      <c r="Y559" s="131"/>
    </row>
    <row r="560" ht="15.75" customHeight="1">
      <c r="X560" s="131"/>
      <c r="Y560" s="131"/>
    </row>
    <row r="561" ht="15.75" customHeight="1">
      <c r="X561" s="131"/>
      <c r="Y561" s="131"/>
    </row>
    <row r="562" ht="15.75" customHeight="1">
      <c r="X562" s="131"/>
      <c r="Y562" s="131"/>
    </row>
    <row r="563" ht="15.75" customHeight="1">
      <c r="X563" s="131"/>
      <c r="Y563" s="131"/>
    </row>
    <row r="564" ht="15.75" customHeight="1">
      <c r="X564" s="131"/>
      <c r="Y564" s="131"/>
    </row>
    <row r="565" ht="15.75" customHeight="1">
      <c r="X565" s="131"/>
      <c r="Y565" s="131"/>
    </row>
    <row r="566" ht="15.75" customHeight="1">
      <c r="X566" s="131"/>
      <c r="Y566" s="131"/>
    </row>
    <row r="567" ht="15.75" customHeight="1">
      <c r="X567" s="131"/>
      <c r="Y567" s="131"/>
    </row>
    <row r="568" ht="15.75" customHeight="1">
      <c r="X568" s="131"/>
      <c r="Y568" s="131"/>
    </row>
    <row r="569" ht="15.75" customHeight="1">
      <c r="X569" s="131"/>
      <c r="Y569" s="131"/>
    </row>
    <row r="570" ht="15.75" customHeight="1">
      <c r="X570" s="131"/>
      <c r="Y570" s="131"/>
    </row>
    <row r="571" ht="15.75" customHeight="1">
      <c r="X571" s="131"/>
      <c r="Y571" s="131"/>
    </row>
    <row r="572" ht="15.75" customHeight="1">
      <c r="X572" s="131"/>
      <c r="Y572" s="131"/>
    </row>
    <row r="573" ht="15.75" customHeight="1">
      <c r="X573" s="131"/>
      <c r="Y573" s="131"/>
    </row>
    <row r="574" ht="15.75" customHeight="1">
      <c r="X574" s="131"/>
      <c r="Y574" s="131"/>
    </row>
    <row r="575" ht="15.75" customHeight="1">
      <c r="X575" s="131"/>
      <c r="Y575" s="131"/>
    </row>
    <row r="576" ht="15.75" customHeight="1">
      <c r="X576" s="131"/>
      <c r="Y576" s="131"/>
    </row>
    <row r="577" ht="15.75" customHeight="1">
      <c r="X577" s="131"/>
      <c r="Y577" s="131"/>
    </row>
    <row r="578" ht="15.75" customHeight="1">
      <c r="X578" s="131"/>
      <c r="Y578" s="131"/>
    </row>
    <row r="579" ht="15.75" customHeight="1">
      <c r="X579" s="131"/>
      <c r="Y579" s="131"/>
    </row>
    <row r="580" ht="15.75" customHeight="1">
      <c r="X580" s="131"/>
      <c r="Y580" s="131"/>
    </row>
    <row r="581" ht="15.75" customHeight="1">
      <c r="X581" s="131"/>
      <c r="Y581" s="131"/>
    </row>
    <row r="582" ht="15.75" customHeight="1">
      <c r="X582" s="131"/>
      <c r="Y582" s="131"/>
    </row>
    <row r="583" ht="15.75" customHeight="1">
      <c r="X583" s="131"/>
      <c r="Y583" s="131"/>
    </row>
    <row r="584" ht="15.75" customHeight="1">
      <c r="X584" s="131"/>
      <c r="Y584" s="131"/>
    </row>
    <row r="585" ht="15.75" customHeight="1">
      <c r="X585" s="131"/>
      <c r="Y585" s="131"/>
    </row>
    <row r="586" ht="15.75" customHeight="1">
      <c r="X586" s="131"/>
      <c r="Y586" s="131"/>
    </row>
    <row r="587" ht="15.75" customHeight="1">
      <c r="X587" s="131"/>
      <c r="Y587" s="131"/>
    </row>
    <row r="588" ht="15.75" customHeight="1">
      <c r="X588" s="131"/>
      <c r="Y588" s="131"/>
    </row>
    <row r="589" ht="15.75" customHeight="1">
      <c r="X589" s="131"/>
      <c r="Y589" s="131"/>
    </row>
    <row r="590" ht="15.75" customHeight="1">
      <c r="X590" s="131"/>
      <c r="Y590" s="131"/>
    </row>
    <row r="591" ht="15.75" customHeight="1">
      <c r="X591" s="131"/>
      <c r="Y591" s="131"/>
    </row>
    <row r="592" ht="15.75" customHeight="1">
      <c r="X592" s="131"/>
      <c r="Y592" s="131"/>
    </row>
    <row r="593" ht="15.75" customHeight="1">
      <c r="X593" s="131"/>
      <c r="Y593" s="131"/>
    </row>
    <row r="594" ht="15.75" customHeight="1">
      <c r="X594" s="131"/>
      <c r="Y594" s="131"/>
    </row>
    <row r="595" ht="15.75" customHeight="1">
      <c r="X595" s="131"/>
      <c r="Y595" s="131"/>
    </row>
    <row r="596" ht="15.75" customHeight="1">
      <c r="X596" s="131"/>
      <c r="Y596" s="131"/>
    </row>
    <row r="597" ht="15.75" customHeight="1">
      <c r="X597" s="131"/>
      <c r="Y597" s="131"/>
    </row>
    <row r="598" ht="15.75" customHeight="1">
      <c r="X598" s="131"/>
      <c r="Y598" s="131"/>
    </row>
    <row r="599" ht="15.75" customHeight="1">
      <c r="X599" s="131"/>
      <c r="Y599" s="131"/>
    </row>
    <row r="600" ht="15.75" customHeight="1">
      <c r="X600" s="131"/>
      <c r="Y600" s="131"/>
    </row>
    <row r="601" ht="15.75" customHeight="1">
      <c r="X601" s="131"/>
      <c r="Y601" s="131"/>
    </row>
    <row r="602" ht="15.75" customHeight="1">
      <c r="X602" s="131"/>
      <c r="Y602" s="131"/>
    </row>
    <row r="603" ht="15.75" customHeight="1">
      <c r="X603" s="131"/>
      <c r="Y603" s="131"/>
    </row>
    <row r="604" ht="15.75" customHeight="1">
      <c r="X604" s="131"/>
      <c r="Y604" s="131"/>
    </row>
    <row r="605" ht="15.75" customHeight="1">
      <c r="X605" s="131"/>
      <c r="Y605" s="131"/>
    </row>
    <row r="606" ht="15.75" customHeight="1">
      <c r="X606" s="131"/>
      <c r="Y606" s="131"/>
    </row>
    <row r="607" ht="15.75" customHeight="1">
      <c r="X607" s="131"/>
      <c r="Y607" s="131"/>
    </row>
    <row r="608" ht="15.75" customHeight="1">
      <c r="X608" s="131"/>
      <c r="Y608" s="131"/>
    </row>
    <row r="609" ht="15.75" customHeight="1">
      <c r="X609" s="131"/>
      <c r="Y609" s="131"/>
    </row>
    <row r="610" ht="15.75" customHeight="1">
      <c r="X610" s="131"/>
      <c r="Y610" s="131"/>
    </row>
    <row r="611" ht="15.75" customHeight="1">
      <c r="X611" s="131"/>
      <c r="Y611" s="131"/>
    </row>
    <row r="612" ht="15.75" customHeight="1">
      <c r="X612" s="131"/>
      <c r="Y612" s="131"/>
    </row>
    <row r="613" ht="15.75" customHeight="1">
      <c r="X613" s="131"/>
      <c r="Y613" s="131"/>
    </row>
    <row r="614" ht="15.75" customHeight="1">
      <c r="X614" s="131"/>
      <c r="Y614" s="131"/>
    </row>
    <row r="615" ht="15.75" customHeight="1">
      <c r="X615" s="131"/>
      <c r="Y615" s="131"/>
    </row>
    <row r="616" ht="15.75" customHeight="1">
      <c r="X616" s="131"/>
      <c r="Y616" s="131"/>
    </row>
    <row r="617" ht="15.75" customHeight="1">
      <c r="X617" s="131"/>
      <c r="Y617" s="131"/>
    </row>
    <row r="618" ht="15.75" customHeight="1">
      <c r="X618" s="131"/>
      <c r="Y618" s="131"/>
    </row>
    <row r="619" ht="15.75" customHeight="1">
      <c r="X619" s="131"/>
      <c r="Y619" s="131"/>
    </row>
    <row r="620" ht="15.75" customHeight="1">
      <c r="X620" s="131"/>
      <c r="Y620" s="131"/>
    </row>
    <row r="621" ht="15.75" customHeight="1">
      <c r="X621" s="131"/>
      <c r="Y621" s="131"/>
    </row>
    <row r="622" ht="15.75" customHeight="1">
      <c r="X622" s="131"/>
      <c r="Y622" s="131"/>
    </row>
    <row r="623" ht="15.75" customHeight="1">
      <c r="X623" s="131"/>
      <c r="Y623" s="131"/>
    </row>
    <row r="624" ht="15.75" customHeight="1">
      <c r="X624" s="131"/>
      <c r="Y624" s="131"/>
    </row>
    <row r="625" ht="15.75" customHeight="1">
      <c r="X625" s="131"/>
      <c r="Y625" s="131"/>
    </row>
    <row r="626" ht="15.75" customHeight="1">
      <c r="X626" s="131"/>
      <c r="Y626" s="131"/>
    </row>
    <row r="627" ht="15.75" customHeight="1">
      <c r="X627" s="131"/>
      <c r="Y627" s="131"/>
    </row>
    <row r="628" ht="15.75" customHeight="1">
      <c r="X628" s="131"/>
      <c r="Y628" s="131"/>
    </row>
    <row r="629" ht="15.75" customHeight="1">
      <c r="X629" s="131"/>
      <c r="Y629" s="131"/>
    </row>
    <row r="630" ht="15.75" customHeight="1">
      <c r="X630" s="131"/>
      <c r="Y630" s="131"/>
    </row>
    <row r="631" ht="15.75" customHeight="1">
      <c r="X631" s="131"/>
      <c r="Y631" s="131"/>
    </row>
    <row r="632" ht="15.75" customHeight="1">
      <c r="X632" s="131"/>
      <c r="Y632" s="131"/>
    </row>
    <row r="633" ht="15.75" customHeight="1">
      <c r="X633" s="131"/>
      <c r="Y633" s="131"/>
    </row>
    <row r="634" ht="15.75" customHeight="1">
      <c r="X634" s="131"/>
      <c r="Y634" s="131"/>
    </row>
    <row r="635" ht="15.75" customHeight="1">
      <c r="X635" s="131"/>
      <c r="Y635" s="131"/>
    </row>
    <row r="636" ht="15.75" customHeight="1">
      <c r="X636" s="131"/>
      <c r="Y636" s="131"/>
    </row>
    <row r="637" ht="15.75" customHeight="1">
      <c r="X637" s="131"/>
      <c r="Y637" s="131"/>
    </row>
    <row r="638" ht="15.75" customHeight="1">
      <c r="X638" s="131"/>
      <c r="Y638" s="131"/>
    </row>
    <row r="639" ht="15.75" customHeight="1">
      <c r="X639" s="131"/>
      <c r="Y639" s="131"/>
    </row>
    <row r="640" ht="15.75" customHeight="1">
      <c r="X640" s="131"/>
      <c r="Y640" s="131"/>
    </row>
    <row r="641" ht="15.75" customHeight="1">
      <c r="X641" s="131"/>
      <c r="Y641" s="131"/>
    </row>
    <row r="642" ht="15.75" customHeight="1">
      <c r="X642" s="131"/>
      <c r="Y642" s="131"/>
    </row>
    <row r="643" ht="15.75" customHeight="1">
      <c r="X643" s="131"/>
      <c r="Y643" s="131"/>
    </row>
    <row r="644" ht="15.75" customHeight="1">
      <c r="X644" s="131"/>
      <c r="Y644" s="131"/>
    </row>
    <row r="645" ht="15.75" customHeight="1">
      <c r="X645" s="131"/>
      <c r="Y645" s="131"/>
    </row>
    <row r="646" ht="15.75" customHeight="1">
      <c r="X646" s="131"/>
      <c r="Y646" s="131"/>
    </row>
    <row r="647" ht="15.75" customHeight="1">
      <c r="X647" s="131"/>
      <c r="Y647" s="131"/>
    </row>
    <row r="648" ht="15.75" customHeight="1">
      <c r="X648" s="131"/>
      <c r="Y648" s="131"/>
    </row>
    <row r="649" ht="15.75" customHeight="1">
      <c r="X649" s="131"/>
      <c r="Y649" s="131"/>
    </row>
    <row r="650" ht="15.75" customHeight="1">
      <c r="X650" s="131"/>
      <c r="Y650" s="131"/>
    </row>
    <row r="651" ht="15.75" customHeight="1">
      <c r="X651" s="131"/>
      <c r="Y651" s="131"/>
    </row>
    <row r="652" ht="15.75" customHeight="1">
      <c r="X652" s="131"/>
      <c r="Y652" s="131"/>
    </row>
    <row r="653" ht="15.75" customHeight="1">
      <c r="X653" s="131"/>
      <c r="Y653" s="131"/>
    </row>
    <row r="654" ht="15.75" customHeight="1">
      <c r="X654" s="131"/>
      <c r="Y654" s="131"/>
    </row>
    <row r="655" ht="15.75" customHeight="1">
      <c r="X655" s="131"/>
      <c r="Y655" s="131"/>
    </row>
    <row r="656" ht="15.75" customHeight="1">
      <c r="X656" s="131"/>
      <c r="Y656" s="131"/>
    </row>
    <row r="657" ht="15.75" customHeight="1">
      <c r="X657" s="131"/>
      <c r="Y657" s="131"/>
    </row>
    <row r="658" ht="15.75" customHeight="1">
      <c r="X658" s="131"/>
      <c r="Y658" s="131"/>
    </row>
    <row r="659" ht="15.75" customHeight="1">
      <c r="X659" s="131"/>
      <c r="Y659" s="131"/>
    </row>
    <row r="660" ht="15.75" customHeight="1">
      <c r="X660" s="131"/>
      <c r="Y660" s="131"/>
    </row>
    <row r="661" ht="15.75" customHeight="1">
      <c r="X661" s="131"/>
      <c r="Y661" s="131"/>
    </row>
    <row r="662" ht="15.75" customHeight="1">
      <c r="X662" s="131"/>
      <c r="Y662" s="131"/>
    </row>
    <row r="663" ht="15.75" customHeight="1">
      <c r="X663" s="131"/>
      <c r="Y663" s="131"/>
    </row>
    <row r="664" ht="15.75" customHeight="1">
      <c r="X664" s="131"/>
      <c r="Y664" s="131"/>
    </row>
    <row r="665" ht="15.75" customHeight="1">
      <c r="X665" s="131"/>
      <c r="Y665" s="131"/>
    </row>
    <row r="666" ht="15.75" customHeight="1">
      <c r="X666" s="131"/>
      <c r="Y666" s="131"/>
    </row>
    <row r="667" ht="15.75" customHeight="1">
      <c r="X667" s="131"/>
      <c r="Y667" s="131"/>
    </row>
    <row r="668" ht="15.75" customHeight="1">
      <c r="X668" s="131"/>
      <c r="Y668" s="131"/>
    </row>
    <row r="669" ht="15.75" customHeight="1">
      <c r="X669" s="131"/>
      <c r="Y669" s="131"/>
    </row>
    <row r="670" ht="15.75" customHeight="1">
      <c r="X670" s="131"/>
      <c r="Y670" s="131"/>
    </row>
    <row r="671" ht="15.75" customHeight="1">
      <c r="X671" s="131"/>
      <c r="Y671" s="131"/>
    </row>
    <row r="672" ht="15.75" customHeight="1">
      <c r="X672" s="131"/>
      <c r="Y672" s="131"/>
    </row>
    <row r="673" ht="15.75" customHeight="1">
      <c r="X673" s="131"/>
      <c r="Y673" s="131"/>
    </row>
    <row r="674" ht="15.75" customHeight="1">
      <c r="X674" s="131"/>
      <c r="Y674" s="131"/>
    </row>
    <row r="675" ht="15.75" customHeight="1">
      <c r="X675" s="131"/>
      <c r="Y675" s="131"/>
    </row>
    <row r="676" ht="15.75" customHeight="1">
      <c r="X676" s="131"/>
      <c r="Y676" s="131"/>
    </row>
    <row r="677" ht="15.75" customHeight="1">
      <c r="X677" s="131"/>
      <c r="Y677" s="131"/>
    </row>
    <row r="678" ht="15.75" customHeight="1">
      <c r="X678" s="131"/>
      <c r="Y678" s="131"/>
    </row>
    <row r="679" ht="15.75" customHeight="1">
      <c r="X679" s="131"/>
      <c r="Y679" s="131"/>
    </row>
    <row r="680" ht="15.75" customHeight="1">
      <c r="X680" s="131"/>
      <c r="Y680" s="131"/>
    </row>
    <row r="681" ht="15.75" customHeight="1">
      <c r="X681" s="131"/>
      <c r="Y681" s="131"/>
    </row>
    <row r="682" ht="15.75" customHeight="1">
      <c r="X682" s="131"/>
      <c r="Y682" s="131"/>
    </row>
    <row r="683" ht="15.75" customHeight="1">
      <c r="X683" s="131"/>
      <c r="Y683" s="131"/>
    </row>
    <row r="684" ht="15.75" customHeight="1">
      <c r="X684" s="131"/>
      <c r="Y684" s="131"/>
    </row>
    <row r="685" ht="15.75" customHeight="1">
      <c r="X685" s="131"/>
      <c r="Y685" s="131"/>
    </row>
    <row r="686" ht="15.75" customHeight="1">
      <c r="X686" s="131"/>
      <c r="Y686" s="131"/>
    </row>
    <row r="687" ht="15.75" customHeight="1">
      <c r="X687" s="131"/>
      <c r="Y687" s="131"/>
    </row>
    <row r="688" ht="15.75" customHeight="1">
      <c r="X688" s="131"/>
      <c r="Y688" s="131"/>
    </row>
    <row r="689" ht="15.75" customHeight="1">
      <c r="X689" s="131"/>
      <c r="Y689" s="131"/>
    </row>
    <row r="690" ht="15.75" customHeight="1">
      <c r="X690" s="131"/>
      <c r="Y690" s="131"/>
    </row>
    <row r="691" ht="15.75" customHeight="1">
      <c r="X691" s="131"/>
      <c r="Y691" s="131"/>
    </row>
    <row r="692" ht="15.75" customHeight="1">
      <c r="X692" s="131"/>
      <c r="Y692" s="131"/>
    </row>
    <row r="693" ht="15.75" customHeight="1">
      <c r="X693" s="131"/>
      <c r="Y693" s="131"/>
    </row>
    <row r="694" ht="15.75" customHeight="1">
      <c r="X694" s="131"/>
      <c r="Y694" s="131"/>
    </row>
    <row r="695" ht="15.75" customHeight="1">
      <c r="X695" s="131"/>
      <c r="Y695" s="131"/>
    </row>
    <row r="696" ht="15.75" customHeight="1">
      <c r="X696" s="131"/>
      <c r="Y696" s="131"/>
    </row>
    <row r="697" ht="15.75" customHeight="1">
      <c r="X697" s="131"/>
      <c r="Y697" s="131"/>
    </row>
    <row r="698" ht="15.75" customHeight="1">
      <c r="X698" s="131"/>
      <c r="Y698" s="131"/>
    </row>
    <row r="699" ht="15.75" customHeight="1">
      <c r="X699" s="131"/>
      <c r="Y699" s="131"/>
    </row>
    <row r="700" ht="15.75" customHeight="1">
      <c r="X700" s="131"/>
      <c r="Y700" s="131"/>
    </row>
    <row r="701" ht="15.75" customHeight="1">
      <c r="X701" s="131"/>
      <c r="Y701" s="131"/>
    </row>
    <row r="702" ht="15.75" customHeight="1">
      <c r="X702" s="131"/>
      <c r="Y702" s="131"/>
    </row>
    <row r="703" ht="15.75" customHeight="1">
      <c r="X703" s="131"/>
      <c r="Y703" s="131"/>
    </row>
    <row r="704" ht="15.75" customHeight="1">
      <c r="X704" s="131"/>
      <c r="Y704" s="131"/>
    </row>
    <row r="705" ht="15.75" customHeight="1">
      <c r="X705" s="131"/>
      <c r="Y705" s="131"/>
    </row>
    <row r="706" ht="15.75" customHeight="1">
      <c r="X706" s="131"/>
      <c r="Y706" s="131"/>
    </row>
    <row r="707" ht="15.75" customHeight="1">
      <c r="X707" s="131"/>
      <c r="Y707" s="131"/>
    </row>
    <row r="708" ht="15.75" customHeight="1">
      <c r="X708" s="131"/>
      <c r="Y708" s="131"/>
    </row>
    <row r="709" ht="15.75" customHeight="1">
      <c r="X709" s="131"/>
      <c r="Y709" s="131"/>
    </row>
    <row r="710" ht="15.75" customHeight="1">
      <c r="X710" s="131"/>
      <c r="Y710" s="131"/>
    </row>
    <row r="711" ht="15.75" customHeight="1">
      <c r="X711" s="131"/>
      <c r="Y711" s="131"/>
    </row>
    <row r="712" ht="15.75" customHeight="1">
      <c r="X712" s="131"/>
      <c r="Y712" s="131"/>
    </row>
    <row r="713" ht="15.75" customHeight="1">
      <c r="X713" s="131"/>
      <c r="Y713" s="131"/>
    </row>
    <row r="714" ht="15.75" customHeight="1">
      <c r="X714" s="131"/>
      <c r="Y714" s="131"/>
    </row>
    <row r="715" ht="15.75" customHeight="1">
      <c r="X715" s="131"/>
      <c r="Y715" s="131"/>
    </row>
    <row r="716" ht="15.75" customHeight="1">
      <c r="X716" s="131"/>
      <c r="Y716" s="131"/>
    </row>
    <row r="717" ht="15.75" customHeight="1">
      <c r="X717" s="131"/>
      <c r="Y717" s="131"/>
    </row>
    <row r="718" ht="15.75" customHeight="1">
      <c r="X718" s="131"/>
      <c r="Y718" s="131"/>
    </row>
    <row r="719" ht="15.75" customHeight="1">
      <c r="X719" s="131"/>
      <c r="Y719" s="131"/>
    </row>
    <row r="720" ht="15.75" customHeight="1">
      <c r="X720" s="131"/>
      <c r="Y720" s="131"/>
    </row>
    <row r="721" ht="15.75" customHeight="1">
      <c r="X721" s="131"/>
      <c r="Y721" s="131"/>
    </row>
    <row r="722" ht="15.75" customHeight="1">
      <c r="X722" s="131"/>
      <c r="Y722" s="131"/>
    </row>
    <row r="723" ht="15.75" customHeight="1">
      <c r="X723" s="131"/>
      <c r="Y723" s="131"/>
    </row>
    <row r="724" ht="15.75" customHeight="1">
      <c r="X724" s="131"/>
      <c r="Y724" s="131"/>
    </row>
    <row r="725" ht="15.75" customHeight="1">
      <c r="X725" s="131"/>
      <c r="Y725" s="131"/>
    </row>
    <row r="726" ht="15.75" customHeight="1">
      <c r="X726" s="131"/>
      <c r="Y726" s="131"/>
    </row>
    <row r="727" ht="15.75" customHeight="1">
      <c r="X727" s="131"/>
      <c r="Y727" s="131"/>
    </row>
    <row r="728" ht="15.75" customHeight="1">
      <c r="X728" s="131"/>
      <c r="Y728" s="131"/>
    </row>
    <row r="729" ht="15.75" customHeight="1">
      <c r="X729" s="131"/>
      <c r="Y729" s="131"/>
    </row>
    <row r="730" ht="15.75" customHeight="1">
      <c r="X730" s="131"/>
      <c r="Y730" s="131"/>
    </row>
    <row r="731" ht="15.75" customHeight="1">
      <c r="X731" s="131"/>
      <c r="Y731" s="131"/>
    </row>
    <row r="732" ht="15.75" customHeight="1">
      <c r="X732" s="131"/>
      <c r="Y732" s="131"/>
    </row>
    <row r="733" ht="15.75" customHeight="1">
      <c r="X733" s="131"/>
      <c r="Y733" s="131"/>
    </row>
    <row r="734" ht="15.75" customHeight="1">
      <c r="X734" s="131"/>
      <c r="Y734" s="131"/>
    </row>
    <row r="735" ht="15.75" customHeight="1">
      <c r="X735" s="131"/>
      <c r="Y735" s="131"/>
    </row>
    <row r="736" ht="15.75" customHeight="1">
      <c r="X736" s="131"/>
      <c r="Y736" s="131"/>
    </row>
    <row r="737" ht="15.75" customHeight="1">
      <c r="X737" s="131"/>
      <c r="Y737" s="131"/>
    </row>
    <row r="738" ht="15.75" customHeight="1">
      <c r="X738" s="131"/>
      <c r="Y738" s="131"/>
    </row>
    <row r="739" ht="15.75" customHeight="1">
      <c r="X739" s="131"/>
      <c r="Y739" s="131"/>
    </row>
    <row r="740" ht="15.75" customHeight="1">
      <c r="X740" s="131"/>
      <c r="Y740" s="131"/>
    </row>
    <row r="741" ht="15.75" customHeight="1">
      <c r="X741" s="131"/>
      <c r="Y741" s="131"/>
    </row>
    <row r="742" ht="15.75" customHeight="1">
      <c r="X742" s="131"/>
      <c r="Y742" s="131"/>
    </row>
    <row r="743" ht="15.75" customHeight="1">
      <c r="X743" s="131"/>
      <c r="Y743" s="131"/>
    </row>
    <row r="744" ht="15.75" customHeight="1">
      <c r="X744" s="131"/>
      <c r="Y744" s="131"/>
    </row>
    <row r="745" ht="15.75" customHeight="1">
      <c r="X745" s="131"/>
      <c r="Y745" s="131"/>
    </row>
    <row r="746" ht="15.75" customHeight="1">
      <c r="X746" s="131"/>
      <c r="Y746" s="131"/>
    </row>
    <row r="747" ht="15.75" customHeight="1">
      <c r="X747" s="131"/>
      <c r="Y747" s="131"/>
    </row>
    <row r="748" ht="15.75" customHeight="1">
      <c r="X748" s="131"/>
      <c r="Y748" s="131"/>
    </row>
    <row r="749" ht="15.75" customHeight="1">
      <c r="X749" s="131"/>
      <c r="Y749" s="131"/>
    </row>
    <row r="750" ht="15.75" customHeight="1">
      <c r="X750" s="131"/>
      <c r="Y750" s="131"/>
    </row>
    <row r="751" ht="15.75" customHeight="1">
      <c r="X751" s="131"/>
      <c r="Y751" s="131"/>
    </row>
    <row r="752" ht="15.75" customHeight="1">
      <c r="X752" s="131"/>
      <c r="Y752" s="131"/>
    </row>
    <row r="753" ht="15.75" customHeight="1">
      <c r="X753" s="131"/>
      <c r="Y753" s="131"/>
    </row>
    <row r="754" ht="15.75" customHeight="1">
      <c r="X754" s="131"/>
      <c r="Y754" s="131"/>
    </row>
    <row r="755" ht="15.75" customHeight="1">
      <c r="X755" s="131"/>
      <c r="Y755" s="131"/>
    </row>
    <row r="756" ht="15.75" customHeight="1">
      <c r="X756" s="131"/>
      <c r="Y756" s="131"/>
    </row>
    <row r="757" ht="15.75" customHeight="1">
      <c r="X757" s="131"/>
      <c r="Y757" s="131"/>
    </row>
    <row r="758" ht="15.75" customHeight="1">
      <c r="X758" s="131"/>
      <c r="Y758" s="131"/>
    </row>
    <row r="759" ht="15.75" customHeight="1">
      <c r="X759" s="131"/>
      <c r="Y759" s="131"/>
    </row>
    <row r="760" ht="15.75" customHeight="1">
      <c r="X760" s="131"/>
      <c r="Y760" s="131"/>
    </row>
    <row r="761" ht="15.75" customHeight="1">
      <c r="X761" s="131"/>
      <c r="Y761" s="131"/>
    </row>
    <row r="762" ht="15.75" customHeight="1">
      <c r="X762" s="131"/>
      <c r="Y762" s="131"/>
    </row>
    <row r="763" ht="15.75" customHeight="1">
      <c r="X763" s="131"/>
      <c r="Y763" s="131"/>
    </row>
    <row r="764" ht="15.75" customHeight="1">
      <c r="X764" s="131"/>
      <c r="Y764" s="131"/>
    </row>
    <row r="765" ht="15.75" customHeight="1">
      <c r="X765" s="131"/>
      <c r="Y765" s="131"/>
    </row>
    <row r="766" ht="15.75" customHeight="1">
      <c r="X766" s="131"/>
      <c r="Y766" s="131"/>
    </row>
    <row r="767" ht="15.75" customHeight="1">
      <c r="X767" s="131"/>
      <c r="Y767" s="131"/>
    </row>
    <row r="768" ht="15.75" customHeight="1">
      <c r="X768" s="131"/>
      <c r="Y768" s="131"/>
    </row>
    <row r="769" ht="15.75" customHeight="1">
      <c r="X769" s="131"/>
      <c r="Y769" s="131"/>
    </row>
    <row r="770" ht="15.75" customHeight="1">
      <c r="X770" s="131"/>
      <c r="Y770" s="131"/>
    </row>
    <row r="771" ht="15.75" customHeight="1">
      <c r="X771" s="131"/>
      <c r="Y771" s="131"/>
    </row>
    <row r="772" ht="15.75" customHeight="1">
      <c r="X772" s="131"/>
      <c r="Y772" s="131"/>
    </row>
    <row r="773" ht="15.75" customHeight="1">
      <c r="X773" s="131"/>
      <c r="Y773" s="131"/>
    </row>
    <row r="774" ht="15.75" customHeight="1">
      <c r="X774" s="131"/>
      <c r="Y774" s="131"/>
    </row>
    <row r="775" ht="15.75" customHeight="1">
      <c r="X775" s="131"/>
      <c r="Y775" s="131"/>
    </row>
    <row r="776" ht="15.75" customHeight="1">
      <c r="X776" s="131"/>
      <c r="Y776" s="131"/>
    </row>
    <row r="777" ht="15.75" customHeight="1">
      <c r="X777" s="131"/>
      <c r="Y777" s="131"/>
    </row>
    <row r="778" ht="15.75" customHeight="1">
      <c r="X778" s="131"/>
      <c r="Y778" s="131"/>
    </row>
    <row r="779" ht="15.75" customHeight="1">
      <c r="X779" s="131"/>
      <c r="Y779" s="131"/>
    </row>
    <row r="780" ht="15.75" customHeight="1">
      <c r="X780" s="131"/>
      <c r="Y780" s="131"/>
    </row>
    <row r="781" ht="15.75" customHeight="1">
      <c r="X781" s="131"/>
      <c r="Y781" s="131"/>
    </row>
    <row r="782" ht="15.75" customHeight="1">
      <c r="X782" s="131"/>
      <c r="Y782" s="131"/>
    </row>
    <row r="783" ht="15.75" customHeight="1">
      <c r="X783" s="131"/>
      <c r="Y783" s="131"/>
    </row>
    <row r="784" ht="15.75" customHeight="1">
      <c r="X784" s="131"/>
      <c r="Y784" s="131"/>
    </row>
    <row r="785" ht="15.75" customHeight="1">
      <c r="X785" s="131"/>
      <c r="Y785" s="131"/>
    </row>
    <row r="786" ht="15.75" customHeight="1">
      <c r="X786" s="131"/>
      <c r="Y786" s="131"/>
    </row>
    <row r="787" ht="15.75" customHeight="1">
      <c r="X787" s="131"/>
      <c r="Y787" s="131"/>
    </row>
    <row r="788" ht="15.75" customHeight="1">
      <c r="X788" s="131"/>
      <c r="Y788" s="131"/>
    </row>
    <row r="789" ht="15.75" customHeight="1">
      <c r="X789" s="131"/>
      <c r="Y789" s="131"/>
    </row>
    <row r="790" ht="15.75" customHeight="1">
      <c r="X790" s="131"/>
      <c r="Y790" s="131"/>
    </row>
    <row r="791" ht="15.75" customHeight="1">
      <c r="X791" s="131"/>
      <c r="Y791" s="131"/>
    </row>
    <row r="792" ht="15.75" customHeight="1">
      <c r="X792" s="131"/>
      <c r="Y792" s="131"/>
    </row>
    <row r="793" ht="15.75" customHeight="1">
      <c r="X793" s="131"/>
      <c r="Y793" s="131"/>
    </row>
    <row r="794" ht="15.75" customHeight="1">
      <c r="X794" s="131"/>
      <c r="Y794" s="131"/>
    </row>
    <row r="795" ht="15.75" customHeight="1">
      <c r="X795" s="131"/>
      <c r="Y795" s="131"/>
    </row>
    <row r="796" ht="15.75" customHeight="1">
      <c r="X796" s="131"/>
      <c r="Y796" s="131"/>
    </row>
    <row r="797" ht="15.75" customHeight="1">
      <c r="X797" s="131"/>
      <c r="Y797" s="131"/>
    </row>
    <row r="798" ht="15.75" customHeight="1">
      <c r="X798" s="131"/>
      <c r="Y798" s="131"/>
    </row>
    <row r="799" ht="15.75" customHeight="1">
      <c r="X799" s="131"/>
      <c r="Y799" s="131"/>
    </row>
    <row r="800" ht="15.75" customHeight="1">
      <c r="X800" s="131"/>
      <c r="Y800" s="131"/>
    </row>
    <row r="801" ht="15.75" customHeight="1">
      <c r="X801" s="131"/>
      <c r="Y801" s="131"/>
    </row>
    <row r="802" ht="15.75" customHeight="1">
      <c r="X802" s="131"/>
      <c r="Y802" s="131"/>
    </row>
    <row r="803" ht="15.75" customHeight="1">
      <c r="X803" s="131"/>
      <c r="Y803" s="131"/>
    </row>
    <row r="804" ht="15.75" customHeight="1">
      <c r="X804" s="131"/>
      <c r="Y804" s="131"/>
    </row>
    <row r="805" ht="15.75" customHeight="1">
      <c r="X805" s="131"/>
      <c r="Y805" s="131"/>
    </row>
    <row r="806" ht="15.75" customHeight="1">
      <c r="X806" s="131"/>
      <c r="Y806" s="131"/>
    </row>
    <row r="807" ht="15.75" customHeight="1">
      <c r="X807" s="131"/>
      <c r="Y807" s="131"/>
    </row>
    <row r="808" ht="15.75" customHeight="1">
      <c r="X808" s="131"/>
      <c r="Y808" s="131"/>
    </row>
    <row r="809" ht="15.75" customHeight="1">
      <c r="X809" s="131"/>
      <c r="Y809" s="131"/>
    </row>
    <row r="810" ht="15.75" customHeight="1">
      <c r="X810" s="131"/>
      <c r="Y810" s="131"/>
    </row>
    <row r="811" ht="15.75" customHeight="1">
      <c r="X811" s="131"/>
      <c r="Y811" s="131"/>
    </row>
    <row r="812" ht="15.75" customHeight="1">
      <c r="X812" s="131"/>
      <c r="Y812" s="131"/>
    </row>
    <row r="813" ht="15.75" customHeight="1">
      <c r="X813" s="131"/>
      <c r="Y813" s="131"/>
    </row>
    <row r="814" ht="15.75" customHeight="1">
      <c r="X814" s="131"/>
      <c r="Y814" s="131"/>
    </row>
    <row r="815" ht="15.75" customHeight="1">
      <c r="X815" s="131"/>
      <c r="Y815" s="131"/>
    </row>
    <row r="816" ht="15.75" customHeight="1">
      <c r="X816" s="131"/>
      <c r="Y816" s="131"/>
    </row>
    <row r="817" ht="15.75" customHeight="1">
      <c r="X817" s="131"/>
      <c r="Y817" s="131"/>
    </row>
    <row r="818" ht="15.75" customHeight="1">
      <c r="X818" s="131"/>
      <c r="Y818" s="131"/>
    </row>
    <row r="819" ht="15.75" customHeight="1">
      <c r="X819" s="131"/>
      <c r="Y819" s="131"/>
    </row>
    <row r="820" ht="15.75" customHeight="1">
      <c r="X820" s="131"/>
      <c r="Y820" s="131"/>
    </row>
    <row r="821" ht="15.75" customHeight="1">
      <c r="X821" s="131"/>
      <c r="Y821" s="131"/>
    </row>
    <row r="822" ht="15.75" customHeight="1">
      <c r="X822" s="131"/>
      <c r="Y822" s="131"/>
    </row>
    <row r="823" ht="15.75" customHeight="1">
      <c r="X823" s="131"/>
      <c r="Y823" s="131"/>
    </row>
    <row r="824" ht="15.75" customHeight="1">
      <c r="X824" s="131"/>
      <c r="Y824" s="131"/>
    </row>
    <row r="825" ht="15.75" customHeight="1">
      <c r="X825" s="131"/>
      <c r="Y825" s="131"/>
    </row>
    <row r="826" ht="15.75" customHeight="1">
      <c r="X826" s="131"/>
      <c r="Y826" s="131"/>
    </row>
    <row r="827" ht="15.75" customHeight="1">
      <c r="X827" s="131"/>
      <c r="Y827" s="131"/>
    </row>
    <row r="828" ht="15.75" customHeight="1">
      <c r="X828" s="131"/>
      <c r="Y828" s="131"/>
    </row>
    <row r="829" ht="15.75" customHeight="1">
      <c r="X829" s="131"/>
      <c r="Y829" s="131"/>
    </row>
    <row r="830" ht="15.75" customHeight="1">
      <c r="X830" s="131"/>
      <c r="Y830" s="131"/>
    </row>
    <row r="831" ht="15.75" customHeight="1">
      <c r="X831" s="131"/>
      <c r="Y831" s="131"/>
    </row>
    <row r="832" ht="15.75" customHeight="1">
      <c r="X832" s="131"/>
      <c r="Y832" s="131"/>
    </row>
    <row r="833" ht="15.75" customHeight="1">
      <c r="X833" s="131"/>
      <c r="Y833" s="131"/>
    </row>
    <row r="834" ht="15.75" customHeight="1">
      <c r="X834" s="131"/>
      <c r="Y834" s="131"/>
    </row>
    <row r="835" ht="15.75" customHeight="1">
      <c r="X835" s="131"/>
      <c r="Y835" s="131"/>
    </row>
    <row r="836" ht="15.75" customHeight="1">
      <c r="X836" s="131"/>
      <c r="Y836" s="131"/>
    </row>
    <row r="837" ht="15.75" customHeight="1">
      <c r="X837" s="131"/>
      <c r="Y837" s="131"/>
    </row>
    <row r="838" ht="15.75" customHeight="1">
      <c r="X838" s="131"/>
      <c r="Y838" s="131"/>
    </row>
    <row r="839" ht="15.75" customHeight="1">
      <c r="X839" s="131"/>
      <c r="Y839" s="131"/>
    </row>
    <row r="840" ht="15.75" customHeight="1">
      <c r="X840" s="131"/>
      <c r="Y840" s="131"/>
    </row>
    <row r="841" ht="15.75" customHeight="1">
      <c r="X841" s="131"/>
      <c r="Y841" s="131"/>
    </row>
    <row r="842" ht="15.75" customHeight="1">
      <c r="X842" s="131"/>
      <c r="Y842" s="131"/>
    </row>
    <row r="843" ht="15.75" customHeight="1">
      <c r="X843" s="131"/>
      <c r="Y843" s="131"/>
    </row>
    <row r="844" ht="15.75" customHeight="1">
      <c r="X844" s="131"/>
      <c r="Y844" s="131"/>
    </row>
    <row r="845" ht="15.75" customHeight="1">
      <c r="X845" s="131"/>
      <c r="Y845" s="131"/>
    </row>
    <row r="846" ht="15.75" customHeight="1">
      <c r="X846" s="131"/>
      <c r="Y846" s="131"/>
    </row>
    <row r="847" ht="15.75" customHeight="1">
      <c r="X847" s="131"/>
      <c r="Y847" s="131"/>
    </row>
    <row r="848" ht="15.75" customHeight="1">
      <c r="X848" s="131"/>
      <c r="Y848" s="131"/>
    </row>
    <row r="849" ht="15.75" customHeight="1">
      <c r="X849" s="131"/>
      <c r="Y849" s="131"/>
    </row>
    <row r="850" ht="15.75" customHeight="1">
      <c r="X850" s="131"/>
      <c r="Y850" s="131"/>
    </row>
    <row r="851" ht="15.75" customHeight="1">
      <c r="X851" s="131"/>
      <c r="Y851" s="131"/>
    </row>
    <row r="852" ht="15.75" customHeight="1">
      <c r="X852" s="131"/>
      <c r="Y852" s="131"/>
    </row>
    <row r="853" ht="15.75" customHeight="1">
      <c r="X853" s="131"/>
      <c r="Y853" s="131"/>
    </row>
    <row r="854" ht="15.75" customHeight="1">
      <c r="X854" s="131"/>
      <c r="Y854" s="131"/>
    </row>
    <row r="855" ht="15.75" customHeight="1">
      <c r="X855" s="131"/>
      <c r="Y855" s="131"/>
    </row>
    <row r="856" ht="15.75" customHeight="1">
      <c r="X856" s="131"/>
      <c r="Y856" s="131"/>
    </row>
    <row r="857" ht="15.75" customHeight="1">
      <c r="X857" s="131"/>
      <c r="Y857" s="131"/>
    </row>
    <row r="858" ht="15.75" customHeight="1">
      <c r="X858" s="131"/>
      <c r="Y858" s="131"/>
    </row>
    <row r="859" ht="15.75" customHeight="1">
      <c r="X859" s="131"/>
      <c r="Y859" s="131"/>
    </row>
    <row r="860" ht="15.75" customHeight="1">
      <c r="X860" s="131"/>
      <c r="Y860" s="131"/>
    </row>
    <row r="861" ht="15.75" customHeight="1">
      <c r="X861" s="131"/>
      <c r="Y861" s="131"/>
    </row>
    <row r="862" ht="15.75" customHeight="1">
      <c r="X862" s="131"/>
      <c r="Y862" s="131"/>
    </row>
    <row r="863" ht="15.75" customHeight="1">
      <c r="X863" s="131"/>
      <c r="Y863" s="131"/>
    </row>
    <row r="864" ht="15.75" customHeight="1">
      <c r="X864" s="131"/>
      <c r="Y864" s="131"/>
    </row>
    <row r="865" ht="15.75" customHeight="1">
      <c r="X865" s="131"/>
      <c r="Y865" s="131"/>
    </row>
    <row r="866" ht="15.75" customHeight="1">
      <c r="X866" s="131"/>
      <c r="Y866" s="131"/>
    </row>
    <row r="867" ht="15.75" customHeight="1">
      <c r="X867" s="131"/>
      <c r="Y867" s="131"/>
    </row>
    <row r="868" ht="15.75" customHeight="1">
      <c r="X868" s="131"/>
      <c r="Y868" s="131"/>
    </row>
    <row r="869" ht="15.75" customHeight="1">
      <c r="X869" s="131"/>
      <c r="Y869" s="131"/>
    </row>
    <row r="870" ht="15.75" customHeight="1">
      <c r="X870" s="131"/>
      <c r="Y870" s="131"/>
    </row>
    <row r="871" ht="15.75" customHeight="1">
      <c r="X871" s="131"/>
      <c r="Y871" s="131"/>
    </row>
    <row r="872" ht="15.75" customHeight="1">
      <c r="X872" s="131"/>
      <c r="Y872" s="131"/>
    </row>
    <row r="873" ht="15.75" customHeight="1">
      <c r="X873" s="131"/>
      <c r="Y873" s="131"/>
    </row>
    <row r="874" ht="15.75" customHeight="1">
      <c r="X874" s="131"/>
      <c r="Y874" s="131"/>
    </row>
    <row r="875" ht="15.75" customHeight="1">
      <c r="X875" s="131"/>
      <c r="Y875" s="131"/>
    </row>
    <row r="876" ht="15.75" customHeight="1">
      <c r="X876" s="131"/>
      <c r="Y876" s="131"/>
    </row>
    <row r="877" ht="15.75" customHeight="1">
      <c r="X877" s="131"/>
      <c r="Y877" s="131"/>
    </row>
    <row r="878" ht="15.75" customHeight="1">
      <c r="X878" s="131"/>
      <c r="Y878" s="131"/>
    </row>
    <row r="879" ht="15.75" customHeight="1">
      <c r="X879" s="131"/>
      <c r="Y879" s="131"/>
    </row>
    <row r="880" ht="15.75" customHeight="1">
      <c r="X880" s="131"/>
      <c r="Y880" s="131"/>
    </row>
    <row r="881" ht="15.75" customHeight="1">
      <c r="X881" s="131"/>
      <c r="Y881" s="131"/>
    </row>
    <row r="882" ht="15.75" customHeight="1">
      <c r="X882" s="131"/>
      <c r="Y882" s="131"/>
    </row>
    <row r="883" ht="15.75" customHeight="1">
      <c r="X883" s="131"/>
      <c r="Y883" s="131"/>
    </row>
    <row r="884" ht="15.75" customHeight="1">
      <c r="X884" s="131"/>
      <c r="Y884" s="131"/>
    </row>
    <row r="885" ht="15.75" customHeight="1">
      <c r="X885" s="131"/>
      <c r="Y885" s="131"/>
    </row>
    <row r="886" ht="15.75" customHeight="1">
      <c r="X886" s="131"/>
      <c r="Y886" s="131"/>
    </row>
    <row r="887" ht="15.75" customHeight="1">
      <c r="X887" s="131"/>
      <c r="Y887" s="131"/>
    </row>
    <row r="888" ht="15.75" customHeight="1">
      <c r="X888" s="131"/>
      <c r="Y888" s="131"/>
    </row>
    <row r="889" ht="15.75" customHeight="1">
      <c r="X889" s="131"/>
      <c r="Y889" s="131"/>
    </row>
    <row r="890" ht="15.75" customHeight="1">
      <c r="X890" s="131"/>
      <c r="Y890" s="131"/>
    </row>
    <row r="891" ht="15.75" customHeight="1">
      <c r="X891" s="131"/>
      <c r="Y891" s="131"/>
    </row>
    <row r="892" ht="15.75" customHeight="1">
      <c r="X892" s="131"/>
      <c r="Y892" s="131"/>
    </row>
    <row r="893" ht="15.75" customHeight="1">
      <c r="X893" s="131"/>
      <c r="Y893" s="131"/>
    </row>
    <row r="894" ht="15.75" customHeight="1">
      <c r="X894" s="131"/>
      <c r="Y894" s="131"/>
    </row>
    <row r="895" ht="15.75" customHeight="1">
      <c r="X895" s="131"/>
      <c r="Y895" s="131"/>
    </row>
    <row r="896" ht="15.75" customHeight="1">
      <c r="X896" s="131"/>
      <c r="Y896" s="131"/>
    </row>
    <row r="897" ht="15.75" customHeight="1">
      <c r="X897" s="131"/>
      <c r="Y897" s="131"/>
    </row>
    <row r="898" ht="15.75" customHeight="1">
      <c r="X898" s="131"/>
      <c r="Y898" s="131"/>
    </row>
    <row r="899" ht="15.75" customHeight="1">
      <c r="X899" s="131"/>
      <c r="Y899" s="131"/>
    </row>
    <row r="900" ht="15.75" customHeight="1">
      <c r="X900" s="131"/>
      <c r="Y900" s="131"/>
    </row>
    <row r="901" ht="15.75" customHeight="1">
      <c r="X901" s="131"/>
      <c r="Y901" s="131"/>
    </row>
    <row r="902" ht="15.75" customHeight="1">
      <c r="X902" s="131"/>
      <c r="Y902" s="131"/>
    </row>
    <row r="903" ht="15.75" customHeight="1">
      <c r="X903" s="131"/>
      <c r="Y903" s="131"/>
    </row>
    <row r="904" ht="15.75" customHeight="1">
      <c r="X904" s="131"/>
      <c r="Y904" s="131"/>
    </row>
    <row r="905" ht="15.75" customHeight="1">
      <c r="X905" s="131"/>
      <c r="Y905" s="131"/>
    </row>
    <row r="906" ht="15.75" customHeight="1">
      <c r="X906" s="131"/>
      <c r="Y906" s="131"/>
    </row>
    <row r="907" ht="15.75" customHeight="1">
      <c r="X907" s="131"/>
      <c r="Y907" s="131"/>
    </row>
    <row r="908" ht="15.75" customHeight="1">
      <c r="X908" s="131"/>
      <c r="Y908" s="131"/>
    </row>
    <row r="909" ht="15.75" customHeight="1">
      <c r="X909" s="131"/>
      <c r="Y909" s="131"/>
    </row>
    <row r="910" ht="15.75" customHeight="1">
      <c r="X910" s="131"/>
      <c r="Y910" s="131"/>
    </row>
    <row r="911" ht="15.75" customHeight="1">
      <c r="X911" s="131"/>
      <c r="Y911" s="131"/>
    </row>
    <row r="912" ht="15.75" customHeight="1">
      <c r="X912" s="131"/>
      <c r="Y912" s="131"/>
    </row>
    <row r="913" ht="15.75" customHeight="1">
      <c r="X913" s="131"/>
      <c r="Y913" s="131"/>
    </row>
    <row r="914" ht="15.75" customHeight="1">
      <c r="X914" s="131"/>
      <c r="Y914" s="131"/>
    </row>
    <row r="915" ht="15.75" customHeight="1">
      <c r="X915" s="131"/>
      <c r="Y915" s="131"/>
    </row>
    <row r="916" ht="15.75" customHeight="1">
      <c r="X916" s="131"/>
      <c r="Y916" s="131"/>
    </row>
    <row r="917" ht="15.75" customHeight="1">
      <c r="X917" s="131"/>
      <c r="Y917" s="131"/>
    </row>
    <row r="918" ht="15.75" customHeight="1">
      <c r="X918" s="131"/>
      <c r="Y918" s="131"/>
    </row>
    <row r="919" ht="15.75" customHeight="1">
      <c r="X919" s="131"/>
      <c r="Y919" s="131"/>
    </row>
    <row r="920" ht="15.75" customHeight="1">
      <c r="X920" s="131"/>
      <c r="Y920" s="131"/>
    </row>
    <row r="921" ht="15.75" customHeight="1">
      <c r="X921" s="131"/>
      <c r="Y921" s="131"/>
    </row>
    <row r="922" ht="15.75" customHeight="1">
      <c r="X922" s="131"/>
      <c r="Y922" s="131"/>
    </row>
    <row r="923" ht="15.75" customHeight="1">
      <c r="X923" s="131"/>
      <c r="Y923" s="131"/>
    </row>
    <row r="924" ht="15.75" customHeight="1">
      <c r="X924" s="131"/>
      <c r="Y924" s="131"/>
    </row>
    <row r="925" ht="15.75" customHeight="1">
      <c r="X925" s="131"/>
      <c r="Y925" s="131"/>
    </row>
    <row r="926" ht="15.75" customHeight="1">
      <c r="X926" s="131"/>
      <c r="Y926" s="131"/>
    </row>
    <row r="927" ht="15.75" customHeight="1">
      <c r="X927" s="131"/>
      <c r="Y927" s="131"/>
    </row>
    <row r="928" ht="15.75" customHeight="1">
      <c r="X928" s="131"/>
      <c r="Y928" s="131"/>
    </row>
    <row r="929" ht="15.75" customHeight="1">
      <c r="X929" s="131"/>
      <c r="Y929" s="131"/>
    </row>
    <row r="930" ht="15.75" customHeight="1">
      <c r="X930" s="131"/>
      <c r="Y930" s="131"/>
    </row>
    <row r="931" ht="15.75" customHeight="1">
      <c r="X931" s="131"/>
      <c r="Y931" s="131"/>
    </row>
    <row r="932" ht="15.75" customHeight="1">
      <c r="X932" s="131"/>
      <c r="Y932" s="131"/>
    </row>
    <row r="933" ht="15.75" customHeight="1">
      <c r="X933" s="131"/>
      <c r="Y933" s="131"/>
    </row>
    <row r="934" ht="15.75" customHeight="1">
      <c r="X934" s="131"/>
      <c r="Y934" s="131"/>
    </row>
    <row r="935" ht="15.75" customHeight="1">
      <c r="X935" s="131"/>
      <c r="Y935" s="131"/>
    </row>
    <row r="936" ht="15.75" customHeight="1">
      <c r="X936" s="131"/>
      <c r="Y936" s="131"/>
    </row>
    <row r="937" ht="15.75" customHeight="1">
      <c r="X937" s="131"/>
      <c r="Y937" s="131"/>
    </row>
    <row r="938" ht="15.75" customHeight="1">
      <c r="X938" s="131"/>
      <c r="Y938" s="131"/>
    </row>
    <row r="939" ht="15.75" customHeight="1">
      <c r="X939" s="131"/>
      <c r="Y939" s="131"/>
    </row>
    <row r="940" ht="15.75" customHeight="1">
      <c r="X940" s="131"/>
      <c r="Y940" s="131"/>
    </row>
    <row r="941" ht="15.75" customHeight="1">
      <c r="X941" s="131"/>
      <c r="Y941" s="131"/>
    </row>
    <row r="942" ht="15.75" customHeight="1">
      <c r="X942" s="131"/>
      <c r="Y942" s="131"/>
    </row>
    <row r="943" ht="15.75" customHeight="1">
      <c r="X943" s="131"/>
      <c r="Y943" s="131"/>
    </row>
    <row r="944" ht="15.75" customHeight="1">
      <c r="X944" s="131"/>
      <c r="Y944" s="131"/>
    </row>
    <row r="945" ht="15.75" customHeight="1">
      <c r="X945" s="131"/>
      <c r="Y945" s="131"/>
    </row>
    <row r="946" ht="15.75" customHeight="1">
      <c r="X946" s="131"/>
      <c r="Y946" s="131"/>
    </row>
    <row r="947" ht="15.75" customHeight="1">
      <c r="X947" s="131"/>
      <c r="Y947" s="131"/>
    </row>
    <row r="948" ht="15.75" customHeight="1">
      <c r="X948" s="131"/>
      <c r="Y948" s="131"/>
    </row>
    <row r="949" ht="15.75" customHeight="1">
      <c r="X949" s="131"/>
      <c r="Y949" s="131"/>
    </row>
    <row r="950" ht="15.75" customHeight="1">
      <c r="X950" s="131"/>
      <c r="Y950" s="131"/>
    </row>
    <row r="951" ht="15.75" customHeight="1">
      <c r="X951" s="131"/>
      <c r="Y951" s="131"/>
    </row>
    <row r="952" ht="15.75" customHeight="1">
      <c r="X952" s="131"/>
      <c r="Y952" s="131"/>
    </row>
    <row r="953" ht="15.75" customHeight="1">
      <c r="X953" s="131"/>
      <c r="Y953" s="131"/>
    </row>
    <row r="954" ht="15.75" customHeight="1">
      <c r="X954" s="131"/>
      <c r="Y954" s="131"/>
    </row>
    <row r="955" ht="15.75" customHeight="1">
      <c r="X955" s="131"/>
      <c r="Y955" s="131"/>
    </row>
    <row r="956" ht="15.75" customHeight="1">
      <c r="X956" s="131"/>
      <c r="Y956" s="131"/>
    </row>
    <row r="957" ht="15.75" customHeight="1">
      <c r="X957" s="131"/>
      <c r="Y957" s="131"/>
    </row>
    <row r="958" ht="15.75" customHeight="1">
      <c r="X958" s="131"/>
      <c r="Y958" s="131"/>
    </row>
    <row r="959" ht="15.75" customHeight="1">
      <c r="X959" s="131"/>
      <c r="Y959" s="131"/>
    </row>
    <row r="960" ht="15.75" customHeight="1">
      <c r="X960" s="131"/>
      <c r="Y960" s="131"/>
    </row>
    <row r="961" ht="15.75" customHeight="1">
      <c r="X961" s="131"/>
      <c r="Y961" s="131"/>
    </row>
    <row r="962" ht="15.75" customHeight="1">
      <c r="X962" s="131"/>
      <c r="Y962" s="131"/>
    </row>
    <row r="963" ht="15.75" customHeight="1">
      <c r="X963" s="131"/>
      <c r="Y963" s="131"/>
    </row>
    <row r="964" ht="15.75" customHeight="1">
      <c r="X964" s="131"/>
      <c r="Y964" s="131"/>
    </row>
    <row r="965" ht="15.75" customHeight="1">
      <c r="X965" s="131"/>
      <c r="Y965" s="131"/>
    </row>
    <row r="966" ht="15.75" customHeight="1">
      <c r="X966" s="131"/>
      <c r="Y966" s="131"/>
    </row>
    <row r="967" ht="15.75" customHeight="1">
      <c r="X967" s="131"/>
      <c r="Y967" s="131"/>
    </row>
    <row r="968" ht="15.75" customHeight="1">
      <c r="X968" s="131"/>
      <c r="Y968" s="131"/>
    </row>
    <row r="969" ht="15.75" customHeight="1">
      <c r="X969" s="131"/>
      <c r="Y969" s="131"/>
    </row>
    <row r="970" ht="15.75" customHeight="1">
      <c r="X970" s="131"/>
      <c r="Y970" s="131"/>
    </row>
    <row r="971" ht="15.75" customHeight="1">
      <c r="X971" s="131"/>
      <c r="Y971" s="131"/>
    </row>
    <row r="972" ht="15.75" customHeight="1">
      <c r="X972" s="131"/>
      <c r="Y972" s="131"/>
    </row>
    <row r="973" ht="15.75" customHeight="1">
      <c r="X973" s="131"/>
      <c r="Y973" s="131"/>
    </row>
    <row r="974" ht="15.75" customHeight="1">
      <c r="X974" s="131"/>
      <c r="Y974" s="131"/>
    </row>
    <row r="975" ht="15.75" customHeight="1">
      <c r="X975" s="131"/>
      <c r="Y975" s="131"/>
    </row>
    <row r="976" ht="15.75" customHeight="1">
      <c r="X976" s="131"/>
      <c r="Y976" s="131"/>
    </row>
    <row r="977" ht="15.75" customHeight="1">
      <c r="X977" s="131"/>
      <c r="Y977" s="131"/>
    </row>
    <row r="978" ht="15.75" customHeight="1">
      <c r="X978" s="131"/>
      <c r="Y978" s="131"/>
    </row>
    <row r="979" ht="15.75" customHeight="1">
      <c r="X979" s="131"/>
      <c r="Y979" s="131"/>
    </row>
    <row r="980" ht="15.75" customHeight="1">
      <c r="X980" s="131"/>
      <c r="Y980" s="131"/>
    </row>
    <row r="981" ht="15.75" customHeight="1">
      <c r="X981" s="131"/>
      <c r="Y981" s="131"/>
    </row>
    <row r="982" ht="15.75" customHeight="1">
      <c r="X982" s="131"/>
      <c r="Y982" s="131"/>
    </row>
    <row r="983" ht="15.75" customHeight="1">
      <c r="X983" s="131"/>
      <c r="Y983" s="131"/>
    </row>
    <row r="984" ht="15.75" customHeight="1">
      <c r="X984" s="131"/>
      <c r="Y984" s="131"/>
    </row>
    <row r="985" ht="15.75" customHeight="1">
      <c r="X985" s="131"/>
      <c r="Y985" s="131"/>
    </row>
    <row r="986" ht="15.75" customHeight="1">
      <c r="X986" s="131"/>
      <c r="Y986" s="131"/>
    </row>
    <row r="987" ht="15.75" customHeight="1">
      <c r="X987" s="131"/>
      <c r="Y987" s="131"/>
    </row>
    <row r="988" ht="15.75" customHeight="1">
      <c r="X988" s="131"/>
      <c r="Y988" s="131"/>
    </row>
    <row r="989" ht="15.75" customHeight="1">
      <c r="X989" s="131"/>
      <c r="Y989" s="131"/>
    </row>
    <row r="990" ht="15.75" customHeight="1">
      <c r="X990" s="131"/>
      <c r="Y990" s="131"/>
    </row>
    <row r="991" ht="15.75" customHeight="1">
      <c r="X991" s="131"/>
      <c r="Y991" s="131"/>
    </row>
    <row r="992" ht="15.75" customHeight="1">
      <c r="X992" s="131"/>
      <c r="Y992" s="131"/>
    </row>
    <row r="993" ht="15.75" customHeight="1">
      <c r="X993" s="131"/>
      <c r="Y993" s="131"/>
    </row>
    <row r="994" ht="15.75" customHeight="1">
      <c r="X994" s="131"/>
      <c r="Y994" s="131"/>
    </row>
    <row r="995" ht="15.75" customHeight="1">
      <c r="X995" s="131"/>
      <c r="Y995" s="131"/>
    </row>
    <row r="996" ht="15.75" customHeight="1">
      <c r="X996" s="131"/>
      <c r="Y996" s="131"/>
    </row>
    <row r="997" ht="15.75" customHeight="1">
      <c r="X997" s="131"/>
      <c r="Y997" s="131"/>
    </row>
    <row r="998" ht="15.75" customHeight="1">
      <c r="X998" s="131"/>
      <c r="Y998" s="131"/>
    </row>
    <row r="999" ht="15.75" customHeight="1">
      <c r="X999" s="131"/>
      <c r="Y999" s="131"/>
    </row>
    <row r="1000" ht="15.75" customHeight="1">
      <c r="X1000" s="131"/>
      <c r="Y1000" s="131"/>
    </row>
  </sheetData>
  <mergeCells count="60">
    <mergeCell ref="D25:D26"/>
    <mergeCell ref="E25:E26"/>
    <mergeCell ref="F25:F26"/>
    <mergeCell ref="G25:G26"/>
    <mergeCell ref="H25:H26"/>
    <mergeCell ref="I25:I26"/>
    <mergeCell ref="J25:J26"/>
    <mergeCell ref="K25:K26"/>
    <mergeCell ref="L25:L26"/>
    <mergeCell ref="A15:B15"/>
    <mergeCell ref="A16:B17"/>
    <mergeCell ref="A18:B22"/>
    <mergeCell ref="A23:G24"/>
    <mergeCell ref="A25:A26"/>
    <mergeCell ref="B25:B26"/>
    <mergeCell ref="C25:C26"/>
    <mergeCell ref="B6:M7"/>
    <mergeCell ref="A9:B9"/>
    <mergeCell ref="C9:W9"/>
    <mergeCell ref="A10:B10"/>
    <mergeCell ref="C10:W10"/>
    <mergeCell ref="A11:B11"/>
    <mergeCell ref="C11:W11"/>
    <mergeCell ref="A12:B12"/>
    <mergeCell ref="C12:W12"/>
    <mergeCell ref="A13:B13"/>
    <mergeCell ref="C13:W13"/>
    <mergeCell ref="A14:B14"/>
    <mergeCell ref="C14:W14"/>
    <mergeCell ref="C15:W15"/>
    <mergeCell ref="D22:W22"/>
    <mergeCell ref="M23:BG23"/>
    <mergeCell ref="BH23:BM24"/>
    <mergeCell ref="D16:W16"/>
    <mergeCell ref="D17:W17"/>
    <mergeCell ref="D18:W18"/>
    <mergeCell ref="D19:W19"/>
    <mergeCell ref="D20:W20"/>
    <mergeCell ref="D21:W21"/>
    <mergeCell ref="H23:L24"/>
    <mergeCell ref="Z24:AA25"/>
    <mergeCell ref="AB24:AC25"/>
    <mergeCell ref="AD24:AE25"/>
    <mergeCell ref="AF24:AG25"/>
    <mergeCell ref="AH24:AI25"/>
    <mergeCell ref="AJ24:AK25"/>
    <mergeCell ref="AL24:AM25"/>
    <mergeCell ref="BB24:BC25"/>
    <mergeCell ref="BD24:BE25"/>
    <mergeCell ref="BF24:BG25"/>
    <mergeCell ref="BH25:BI25"/>
    <mergeCell ref="BJ25:BK25"/>
    <mergeCell ref="BL25:BM25"/>
    <mergeCell ref="AN24:AO25"/>
    <mergeCell ref="AP24:AQ25"/>
    <mergeCell ref="AR24:AS25"/>
    <mergeCell ref="AT24:AU25"/>
    <mergeCell ref="AV24:AW25"/>
    <mergeCell ref="AX24:AY25"/>
    <mergeCell ref="AZ24:BA25"/>
  </mergeCells>
  <dataValidations>
    <dataValidation type="list" allowBlank="1" showErrorMessage="1" sqref="D18">
      <formula1>objetivopeg</formula1>
    </dataValidation>
    <dataValidation type="list" allowBlank="1" showErrorMessage="1" sqref="D22">
      <formula1>resultadoss2</formula1>
    </dataValidation>
    <dataValidation type="list" allowBlank="1" showErrorMessage="1" sqref="D17">
      <formula1>metavp</formula1>
    </dataValidation>
    <dataValidation type="list" allowBlank="1" showErrorMessage="1" sqref="D21">
      <formula1>resultadoss1</formula1>
    </dataValidation>
    <dataValidation type="list" allowBlank="1" showErrorMessage="1" sqref="D16">
      <formula1>objetivosvp</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4.14"/>
    <col customWidth="1" min="2" max="2" width="22.43"/>
    <col customWidth="1" min="3" max="3" width="20.57"/>
    <col customWidth="1" min="4" max="4" width="24.0"/>
    <col customWidth="1" min="5" max="5" width="21.86"/>
    <col customWidth="1" min="6" max="6" width="17.86"/>
    <col customWidth="1" min="7" max="7" width="19.0"/>
    <col customWidth="1" min="8" max="8" width="7.14"/>
    <col customWidth="1" min="9" max="9" width="9.29"/>
    <col customWidth="1" min="10" max="10" width="11.71"/>
    <col customWidth="1" min="11" max="11" width="8.71"/>
    <col customWidth="1" min="12" max="12" width="9.14"/>
    <col customWidth="1" min="13" max="13" width="7.86"/>
    <col customWidth="1" min="14" max="14" width="46.57"/>
    <col customWidth="1" min="15" max="15" width="10.71"/>
    <col customWidth="1" min="16" max="16" width="14.43"/>
    <col customWidth="1" min="17" max="17" width="11.43"/>
    <col customWidth="1" min="18" max="18" width="12.57"/>
    <col customWidth="1" min="19" max="19" width="11.43"/>
    <col customWidth="1" min="20" max="20" width="16.71"/>
    <col customWidth="1" min="21" max="24" width="11.43"/>
    <col customWidth="1" min="25" max="25" width="13.43"/>
    <col customWidth="1" hidden="1" min="26" max="26" width="10.71"/>
    <col customWidth="1" hidden="1" min="27" max="27" width="16.0"/>
    <col customWidth="1" hidden="1" min="28" max="28" width="10.71"/>
    <col customWidth="1" hidden="1" min="29" max="29" width="15.57"/>
    <col customWidth="1" hidden="1" min="30" max="30" width="10.71"/>
    <col customWidth="1" hidden="1" min="31" max="31" width="17.14"/>
    <col customWidth="1" hidden="1" min="32" max="32" width="10.71"/>
    <col customWidth="1" hidden="1" min="33" max="33" width="15.71"/>
    <col customWidth="1" min="34" max="34" width="10.71"/>
    <col customWidth="1" min="35" max="35" width="17.0"/>
    <col customWidth="1" min="36" max="36" width="10.71"/>
    <col customWidth="1" min="37" max="37" width="15.57"/>
    <col customWidth="1" min="38" max="38" width="10.71"/>
    <col customWidth="1" min="39" max="39" width="15.43"/>
    <col customWidth="1" min="40" max="40" width="10.71"/>
    <col customWidth="1" min="41" max="41" width="17.86"/>
    <col customWidth="1" min="42" max="42" width="10.71"/>
    <col customWidth="1" min="43" max="43" width="15.43"/>
    <col customWidth="1" min="44" max="44" width="10.71"/>
    <col customWidth="1" min="45" max="45" width="17.14"/>
    <col customWidth="1" min="46" max="46" width="10.71"/>
    <col customWidth="1" min="47" max="47" width="15.57"/>
    <col customWidth="1" min="48" max="48" width="10.71"/>
    <col customWidth="1" min="49" max="49" width="15.57"/>
    <col customWidth="1" min="50" max="50" width="10.71"/>
    <col customWidth="1" min="51" max="51" width="16.0"/>
    <col customWidth="1" min="52" max="52" width="10.71"/>
    <col customWidth="1" min="53" max="53" width="15.0"/>
    <col customWidth="1" min="54" max="54" width="10.71"/>
    <col customWidth="1" min="55" max="55" width="14.86"/>
    <col customWidth="1" min="56" max="56" width="10.71"/>
    <col customWidth="1" min="57" max="57" width="14.86"/>
    <col customWidth="1" min="58" max="58" width="10.71"/>
    <col customWidth="1" min="59" max="59" width="15.57"/>
    <col customWidth="1" min="60" max="60" width="10.71"/>
    <col customWidth="1" min="61" max="61" width="17.57"/>
    <col customWidth="1" min="62" max="62" width="10.71"/>
    <col customWidth="1" min="63" max="63" width="17.29"/>
    <col customWidth="1" min="64" max="64" width="10.71"/>
    <col customWidth="1" min="65" max="65" width="16.43"/>
  </cols>
  <sheetData>
    <row r="1">
      <c r="A1" s="47" t="s">
        <v>30</v>
      </c>
      <c r="B1" s="48"/>
      <c r="C1" s="48"/>
      <c r="D1" s="48"/>
      <c r="E1" s="48"/>
      <c r="F1" s="48"/>
      <c r="G1" s="35"/>
      <c r="H1" s="49" t="s">
        <v>31</v>
      </c>
      <c r="I1" s="48"/>
      <c r="J1" s="48"/>
      <c r="K1" s="48"/>
      <c r="L1" s="50"/>
      <c r="M1" s="51" t="s">
        <v>32</v>
      </c>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3"/>
      <c r="BH1" s="54" t="s">
        <v>33</v>
      </c>
      <c r="BI1" s="48"/>
      <c r="BJ1" s="48"/>
      <c r="BK1" s="48"/>
      <c r="BL1" s="48"/>
      <c r="BM1" s="35"/>
    </row>
    <row r="2">
      <c r="A2" s="39"/>
      <c r="B2" s="55"/>
      <c r="C2" s="55"/>
      <c r="D2" s="55"/>
      <c r="E2" s="55"/>
      <c r="F2" s="55"/>
      <c r="G2" s="40"/>
      <c r="H2" s="56"/>
      <c r="I2" s="11"/>
      <c r="J2" s="11"/>
      <c r="K2" s="11"/>
      <c r="L2" s="12"/>
      <c r="M2" s="134" t="s">
        <v>34</v>
      </c>
      <c r="N2" s="135" t="s">
        <v>35</v>
      </c>
      <c r="O2" s="135" t="s">
        <v>36</v>
      </c>
      <c r="P2" s="135" t="s">
        <v>37</v>
      </c>
      <c r="Q2" s="135" t="s">
        <v>38</v>
      </c>
      <c r="R2" s="135" t="s">
        <v>39</v>
      </c>
      <c r="S2" s="136" t="s">
        <v>40</v>
      </c>
      <c r="T2" s="136" t="s">
        <v>41</v>
      </c>
      <c r="U2" s="136" t="s">
        <v>42</v>
      </c>
      <c r="V2" s="136" t="s">
        <v>43</v>
      </c>
      <c r="W2" s="136" t="s">
        <v>44</v>
      </c>
      <c r="X2" s="137" t="s">
        <v>45</v>
      </c>
      <c r="Y2" s="137" t="s">
        <v>46</v>
      </c>
      <c r="Z2" s="61" t="s">
        <v>47</v>
      </c>
      <c r="AA2" s="62"/>
      <c r="AB2" s="63" t="s">
        <v>48</v>
      </c>
      <c r="AC2" s="62"/>
      <c r="AD2" s="63" t="s">
        <v>49</v>
      </c>
      <c r="AE2" s="62"/>
      <c r="AF2" s="64" t="s">
        <v>50</v>
      </c>
      <c r="AG2" s="62"/>
      <c r="AH2" s="63" t="s">
        <v>51</v>
      </c>
      <c r="AI2" s="62"/>
      <c r="AJ2" s="63" t="s">
        <v>52</v>
      </c>
      <c r="AK2" s="62"/>
      <c r="AL2" s="63" t="s">
        <v>53</v>
      </c>
      <c r="AM2" s="62"/>
      <c r="AN2" s="64" t="s">
        <v>54</v>
      </c>
      <c r="AO2" s="62"/>
      <c r="AP2" s="63" t="s">
        <v>55</v>
      </c>
      <c r="AQ2" s="62"/>
      <c r="AR2" s="63" t="s">
        <v>56</v>
      </c>
      <c r="AS2" s="62"/>
      <c r="AT2" s="63" t="s">
        <v>57</v>
      </c>
      <c r="AU2" s="62"/>
      <c r="AV2" s="64" t="s">
        <v>58</v>
      </c>
      <c r="AW2" s="62"/>
      <c r="AX2" s="63" t="s">
        <v>59</v>
      </c>
      <c r="AY2" s="62"/>
      <c r="AZ2" s="63" t="s">
        <v>60</v>
      </c>
      <c r="BA2" s="62"/>
      <c r="BB2" s="63" t="s">
        <v>61</v>
      </c>
      <c r="BC2" s="62"/>
      <c r="BD2" s="64" t="s">
        <v>62</v>
      </c>
      <c r="BE2" s="62"/>
      <c r="BF2" s="65" t="s">
        <v>63</v>
      </c>
      <c r="BG2" s="35"/>
      <c r="BH2" s="39"/>
      <c r="BI2" s="55"/>
      <c r="BJ2" s="55"/>
      <c r="BK2" s="55"/>
      <c r="BL2" s="55"/>
      <c r="BM2" s="40"/>
    </row>
    <row r="3" ht="38.25" customHeight="1">
      <c r="A3" s="66" t="s">
        <v>64</v>
      </c>
      <c r="B3" s="66" t="s">
        <v>65</v>
      </c>
      <c r="C3" s="66" t="s">
        <v>66</v>
      </c>
      <c r="D3" s="66" t="s">
        <v>67</v>
      </c>
      <c r="E3" s="66" t="s">
        <v>68</v>
      </c>
      <c r="F3" s="66" t="s">
        <v>69</v>
      </c>
      <c r="G3" s="66" t="s">
        <v>70</v>
      </c>
      <c r="H3" s="67" t="s">
        <v>71</v>
      </c>
      <c r="I3" s="67" t="s">
        <v>72</v>
      </c>
      <c r="J3" s="67" t="s">
        <v>73</v>
      </c>
      <c r="K3" s="67" t="s">
        <v>74</v>
      </c>
      <c r="L3" s="67" t="s">
        <v>75</v>
      </c>
      <c r="M3" s="138"/>
      <c r="N3" s="139"/>
      <c r="O3" s="139"/>
      <c r="P3" s="139"/>
      <c r="Q3" s="139"/>
      <c r="R3" s="139"/>
      <c r="S3" s="139"/>
      <c r="T3" s="139"/>
      <c r="U3" s="139"/>
      <c r="V3" s="139"/>
      <c r="W3" s="139"/>
      <c r="X3" s="139"/>
      <c r="Y3" s="139"/>
      <c r="Z3" s="69"/>
      <c r="AA3" s="40"/>
      <c r="AB3" s="39"/>
      <c r="AC3" s="40"/>
      <c r="AD3" s="39"/>
      <c r="AE3" s="40"/>
      <c r="AF3" s="39"/>
      <c r="AG3" s="40"/>
      <c r="AH3" s="39"/>
      <c r="AI3" s="40"/>
      <c r="AJ3" s="39"/>
      <c r="AK3" s="40"/>
      <c r="AL3" s="39"/>
      <c r="AM3" s="40"/>
      <c r="AN3" s="39"/>
      <c r="AO3" s="40"/>
      <c r="AP3" s="39"/>
      <c r="AQ3" s="40"/>
      <c r="AR3" s="39"/>
      <c r="AS3" s="40"/>
      <c r="AT3" s="39"/>
      <c r="AU3" s="40"/>
      <c r="AV3" s="39"/>
      <c r="AW3" s="40"/>
      <c r="AX3" s="39"/>
      <c r="AY3" s="40"/>
      <c r="AZ3" s="39"/>
      <c r="BA3" s="40"/>
      <c r="BB3" s="39"/>
      <c r="BC3" s="40"/>
      <c r="BD3" s="39"/>
      <c r="BE3" s="40"/>
      <c r="BF3" s="39"/>
      <c r="BG3" s="40"/>
      <c r="BH3" s="70">
        <v>2024.0</v>
      </c>
      <c r="BI3" s="21"/>
      <c r="BJ3" s="70">
        <v>2025.0</v>
      </c>
      <c r="BK3" s="21"/>
      <c r="BL3" s="70">
        <v>2026.0</v>
      </c>
      <c r="BM3" s="21"/>
    </row>
    <row r="4" ht="46.5" customHeight="1">
      <c r="A4" s="71"/>
      <c r="B4" s="71"/>
      <c r="C4" s="71"/>
      <c r="D4" s="71"/>
      <c r="E4" s="71"/>
      <c r="F4" s="71"/>
      <c r="G4" s="71"/>
      <c r="H4" s="72"/>
      <c r="I4" s="72"/>
      <c r="J4" s="72"/>
      <c r="K4" s="72"/>
      <c r="L4" s="72"/>
      <c r="M4" s="140"/>
      <c r="N4" s="72"/>
      <c r="O4" s="72"/>
      <c r="P4" s="72"/>
      <c r="Q4" s="72"/>
      <c r="R4" s="72"/>
      <c r="S4" s="72"/>
      <c r="T4" s="72"/>
      <c r="U4" s="72"/>
      <c r="V4" s="72"/>
      <c r="W4" s="72"/>
      <c r="X4" s="72"/>
      <c r="Y4" s="72"/>
      <c r="Z4" s="74" t="s">
        <v>76</v>
      </c>
      <c r="AA4" s="74" t="s">
        <v>77</v>
      </c>
      <c r="AB4" s="74" t="s">
        <v>76</v>
      </c>
      <c r="AC4" s="74" t="s">
        <v>77</v>
      </c>
      <c r="AD4" s="74" t="s">
        <v>76</v>
      </c>
      <c r="AE4" s="74" t="s">
        <v>77</v>
      </c>
      <c r="AF4" s="75" t="s">
        <v>76</v>
      </c>
      <c r="AG4" s="75" t="s">
        <v>77</v>
      </c>
      <c r="AH4" s="74" t="s">
        <v>76</v>
      </c>
      <c r="AI4" s="74" t="s">
        <v>77</v>
      </c>
      <c r="AJ4" s="74" t="s">
        <v>76</v>
      </c>
      <c r="AK4" s="74" t="s">
        <v>77</v>
      </c>
      <c r="AL4" s="74" t="s">
        <v>76</v>
      </c>
      <c r="AM4" s="74" t="s">
        <v>77</v>
      </c>
      <c r="AN4" s="75" t="s">
        <v>76</v>
      </c>
      <c r="AO4" s="75" t="s">
        <v>77</v>
      </c>
      <c r="AP4" s="74" t="s">
        <v>76</v>
      </c>
      <c r="AQ4" s="74" t="s">
        <v>77</v>
      </c>
      <c r="AR4" s="74" t="s">
        <v>76</v>
      </c>
      <c r="AS4" s="74" t="s">
        <v>77</v>
      </c>
      <c r="AT4" s="74" t="s">
        <v>76</v>
      </c>
      <c r="AU4" s="74" t="s">
        <v>77</v>
      </c>
      <c r="AV4" s="75" t="s">
        <v>76</v>
      </c>
      <c r="AW4" s="75" t="s">
        <v>77</v>
      </c>
      <c r="AX4" s="74" t="s">
        <v>76</v>
      </c>
      <c r="AY4" s="74" t="s">
        <v>77</v>
      </c>
      <c r="AZ4" s="74" t="s">
        <v>76</v>
      </c>
      <c r="BA4" s="74" t="s">
        <v>77</v>
      </c>
      <c r="BB4" s="74" t="s">
        <v>76</v>
      </c>
      <c r="BC4" s="74" t="s">
        <v>77</v>
      </c>
      <c r="BD4" s="75" t="s">
        <v>76</v>
      </c>
      <c r="BE4" s="75" t="s">
        <v>77</v>
      </c>
      <c r="BF4" s="76" t="s">
        <v>76</v>
      </c>
      <c r="BG4" s="76" t="s">
        <v>77</v>
      </c>
      <c r="BH4" s="75" t="s">
        <v>76</v>
      </c>
      <c r="BI4" s="77" t="s">
        <v>77</v>
      </c>
      <c r="BJ4" s="77" t="s">
        <v>76</v>
      </c>
      <c r="BK4" s="77" t="s">
        <v>77</v>
      </c>
      <c r="BL4" s="77" t="s">
        <v>76</v>
      </c>
      <c r="BM4" s="77" t="s">
        <v>77</v>
      </c>
    </row>
    <row r="5">
      <c r="A5" s="141" t="s">
        <v>78</v>
      </c>
      <c r="B5" s="142" t="s">
        <v>79</v>
      </c>
      <c r="C5" s="142" t="s">
        <v>80</v>
      </c>
      <c r="D5" s="141" t="s">
        <v>81</v>
      </c>
      <c r="E5" s="141" t="s">
        <v>127</v>
      </c>
      <c r="F5" s="143">
        <v>0.2</v>
      </c>
      <c r="G5" s="144" t="s">
        <v>82</v>
      </c>
      <c r="H5" s="145" t="s">
        <v>83</v>
      </c>
      <c r="I5" s="145" t="s">
        <v>84</v>
      </c>
      <c r="J5" s="146" t="s">
        <v>83</v>
      </c>
      <c r="K5" s="146" t="s">
        <v>85</v>
      </c>
      <c r="L5" s="145" t="s">
        <v>128</v>
      </c>
      <c r="M5" s="145" t="s">
        <v>87</v>
      </c>
      <c r="N5" s="147" t="s">
        <v>129</v>
      </c>
      <c r="O5" s="144">
        <v>32.0</v>
      </c>
      <c r="P5" s="144" t="s">
        <v>94</v>
      </c>
      <c r="Q5" s="144">
        <v>1.0</v>
      </c>
      <c r="R5" s="148" t="s">
        <v>130</v>
      </c>
      <c r="S5" s="144"/>
      <c r="T5" s="149"/>
      <c r="U5" s="144"/>
      <c r="V5" s="150"/>
      <c r="W5" s="149"/>
      <c r="X5" s="146"/>
      <c r="Y5" s="151"/>
      <c r="Z5" s="144"/>
      <c r="AA5" s="151"/>
      <c r="AB5" s="144"/>
      <c r="AC5" s="151"/>
      <c r="AD5" s="144"/>
      <c r="AE5" s="151"/>
      <c r="AF5" s="144"/>
      <c r="AG5" s="151"/>
      <c r="AH5" s="144"/>
      <c r="AI5" s="151"/>
      <c r="AJ5" s="144"/>
      <c r="AK5" s="151"/>
      <c r="AL5" s="144"/>
      <c r="AM5" s="151"/>
      <c r="AN5" s="144"/>
      <c r="AO5" s="151"/>
      <c r="AP5" s="144"/>
      <c r="AQ5" s="151"/>
      <c r="AR5" s="144"/>
      <c r="AS5" s="151"/>
      <c r="AT5" s="144"/>
      <c r="AU5" s="151"/>
      <c r="AV5" s="144"/>
      <c r="AW5" s="151"/>
      <c r="AX5" s="144"/>
      <c r="AY5" s="151"/>
      <c r="AZ5" s="144"/>
      <c r="BA5" s="151"/>
      <c r="BB5" s="144">
        <v>1.0</v>
      </c>
      <c r="BC5" s="151"/>
      <c r="BD5" s="144"/>
      <c r="BE5" s="151"/>
      <c r="BF5" s="144"/>
      <c r="BG5" s="151"/>
      <c r="BH5" s="144"/>
      <c r="BI5" s="151"/>
      <c r="BJ5" s="144"/>
      <c r="BK5" s="151"/>
      <c r="BL5" s="144"/>
      <c r="BM5" s="151"/>
    </row>
    <row r="6" ht="168.0" customHeight="1">
      <c r="A6" s="141" t="s">
        <v>78</v>
      </c>
      <c r="B6" s="142" t="s">
        <v>79</v>
      </c>
      <c r="C6" s="142" t="s">
        <v>80</v>
      </c>
      <c r="D6" s="141" t="s">
        <v>81</v>
      </c>
      <c r="E6" s="141"/>
      <c r="F6" s="144">
        <v>1.0</v>
      </c>
      <c r="G6" s="144" t="s">
        <v>82</v>
      </c>
      <c r="H6" s="145" t="s">
        <v>83</v>
      </c>
      <c r="I6" s="145" t="s">
        <v>84</v>
      </c>
      <c r="J6" s="146" t="s">
        <v>83</v>
      </c>
      <c r="K6" s="146" t="s">
        <v>85</v>
      </c>
      <c r="L6" s="145" t="s">
        <v>128</v>
      </c>
      <c r="M6" s="145" t="s">
        <v>87</v>
      </c>
      <c r="N6" s="152" t="s">
        <v>131</v>
      </c>
      <c r="O6" s="144">
        <v>32.0</v>
      </c>
      <c r="P6" s="144" t="s">
        <v>94</v>
      </c>
      <c r="Q6" s="144">
        <v>1.0</v>
      </c>
      <c r="R6" s="148" t="s">
        <v>130</v>
      </c>
      <c r="S6" s="144"/>
      <c r="T6" s="149"/>
      <c r="U6" s="144"/>
      <c r="V6" s="150"/>
      <c r="W6" s="149"/>
      <c r="X6" s="146"/>
      <c r="Y6" s="151"/>
      <c r="Z6" s="144"/>
      <c r="AA6" s="151"/>
      <c r="AB6" s="144"/>
      <c r="AC6" s="151"/>
      <c r="AD6" s="144"/>
      <c r="AE6" s="151"/>
      <c r="AF6" s="144"/>
      <c r="AG6" s="151"/>
      <c r="AH6" s="144"/>
      <c r="AI6" s="151"/>
      <c r="AJ6" s="144"/>
      <c r="AK6" s="151"/>
      <c r="AL6" s="144"/>
      <c r="AM6" s="151"/>
      <c r="AN6" s="144"/>
      <c r="AO6" s="151"/>
      <c r="AP6" s="144"/>
      <c r="AQ6" s="151"/>
      <c r="AR6" s="144"/>
      <c r="AS6" s="151"/>
      <c r="AT6" s="144"/>
      <c r="AU6" s="151"/>
      <c r="AV6" s="144"/>
      <c r="AW6" s="151"/>
      <c r="AX6" s="144"/>
      <c r="AY6" s="151"/>
      <c r="AZ6" s="144"/>
      <c r="BA6" s="151"/>
      <c r="BB6" s="144"/>
      <c r="BC6" s="151"/>
      <c r="BD6" s="144"/>
      <c r="BE6" s="151"/>
      <c r="BF6" s="144"/>
      <c r="BG6" s="151"/>
      <c r="BH6" s="144"/>
      <c r="BI6" s="151"/>
      <c r="BJ6" s="144"/>
      <c r="BK6" s="151"/>
      <c r="BL6" s="144"/>
      <c r="BM6" s="151"/>
    </row>
    <row r="7">
      <c r="A7" s="141" t="s">
        <v>78</v>
      </c>
      <c r="B7" s="142" t="s">
        <v>79</v>
      </c>
      <c r="C7" s="142" t="s">
        <v>80</v>
      </c>
      <c r="D7" s="141" t="s">
        <v>81</v>
      </c>
      <c r="E7" s="141"/>
      <c r="F7" s="144">
        <v>1.0</v>
      </c>
      <c r="G7" s="144" t="s">
        <v>82</v>
      </c>
      <c r="H7" s="145" t="s">
        <v>83</v>
      </c>
      <c r="I7" s="145" t="s">
        <v>84</v>
      </c>
      <c r="J7" s="146" t="s">
        <v>83</v>
      </c>
      <c r="K7" s="146" t="s">
        <v>85</v>
      </c>
      <c r="L7" s="145" t="s">
        <v>128</v>
      </c>
      <c r="M7" s="145" t="s">
        <v>87</v>
      </c>
      <c r="N7" s="147" t="s">
        <v>132</v>
      </c>
      <c r="O7" s="144"/>
      <c r="P7" s="144"/>
      <c r="Q7" s="144"/>
      <c r="R7" s="148"/>
      <c r="S7" s="144"/>
      <c r="T7" s="149"/>
      <c r="U7" s="144"/>
      <c r="V7" s="150"/>
      <c r="W7" s="149"/>
      <c r="X7" s="146"/>
      <c r="Y7" s="151"/>
      <c r="Z7" s="144"/>
      <c r="AA7" s="151"/>
      <c r="AB7" s="144"/>
      <c r="AC7" s="151"/>
      <c r="AD7" s="144"/>
      <c r="AE7" s="151"/>
      <c r="AF7" s="144"/>
      <c r="AG7" s="151"/>
      <c r="AH7" s="144"/>
      <c r="AI7" s="151"/>
      <c r="AJ7" s="144"/>
      <c r="AK7" s="151"/>
      <c r="AL7" s="144"/>
      <c r="AM7" s="151"/>
      <c r="AN7" s="144"/>
      <c r="AO7" s="151"/>
      <c r="AP7" s="144"/>
      <c r="AQ7" s="151"/>
      <c r="AR7" s="144"/>
      <c r="AS7" s="151"/>
      <c r="AT7" s="144"/>
      <c r="AU7" s="151"/>
      <c r="AV7" s="144"/>
      <c r="AW7" s="151"/>
      <c r="AX7" s="144"/>
      <c r="AY7" s="151"/>
      <c r="AZ7" s="144"/>
      <c r="BA7" s="151"/>
      <c r="BB7" s="144"/>
      <c r="BC7" s="151"/>
      <c r="BD7" s="144"/>
      <c r="BE7" s="151"/>
      <c r="BF7" s="144"/>
      <c r="BG7" s="151"/>
      <c r="BH7" s="144"/>
      <c r="BI7" s="151"/>
      <c r="BJ7" s="144"/>
      <c r="BK7" s="151"/>
      <c r="BL7" s="144"/>
      <c r="BM7" s="151"/>
    </row>
    <row r="8" ht="256.5" customHeight="1">
      <c r="A8" s="141" t="s">
        <v>78</v>
      </c>
      <c r="B8" s="142" t="s">
        <v>79</v>
      </c>
      <c r="C8" s="142" t="s">
        <v>80</v>
      </c>
      <c r="D8" s="141" t="s">
        <v>81</v>
      </c>
      <c r="E8" s="141"/>
      <c r="F8" s="141"/>
      <c r="G8" s="144" t="s">
        <v>82</v>
      </c>
      <c r="H8" s="145" t="s">
        <v>83</v>
      </c>
      <c r="I8" s="145" t="s">
        <v>84</v>
      </c>
      <c r="J8" s="146" t="s">
        <v>83</v>
      </c>
      <c r="K8" s="146" t="s">
        <v>85</v>
      </c>
      <c r="L8" s="145" t="s">
        <v>128</v>
      </c>
      <c r="M8" s="145" t="s">
        <v>87</v>
      </c>
      <c r="N8" s="147" t="s">
        <v>133</v>
      </c>
      <c r="O8" s="146">
        <v>134.0</v>
      </c>
      <c r="P8" s="146" t="s">
        <v>134</v>
      </c>
      <c r="Q8" s="146">
        <v>55.0</v>
      </c>
      <c r="R8" s="149" t="s">
        <v>130</v>
      </c>
      <c r="S8" s="146">
        <v>10000.0</v>
      </c>
      <c r="T8" s="149" t="s">
        <v>135</v>
      </c>
      <c r="U8" s="146">
        <v>11.0</v>
      </c>
      <c r="V8" s="145" t="s">
        <v>105</v>
      </c>
      <c r="W8" s="149" t="s">
        <v>106</v>
      </c>
      <c r="X8" s="146" t="s">
        <v>82</v>
      </c>
      <c r="Y8" s="146" t="s">
        <v>136</v>
      </c>
      <c r="Z8" s="146">
        <v>55.0</v>
      </c>
      <c r="AA8" s="153">
        <v>2307821.0</v>
      </c>
      <c r="AB8" s="146">
        <v>55.0</v>
      </c>
      <c r="AC8" s="153">
        <v>2307821.0</v>
      </c>
      <c r="AD8" s="146">
        <v>55.0</v>
      </c>
      <c r="AE8" s="153">
        <v>2307821.0</v>
      </c>
      <c r="AF8" s="101">
        <v>55.0</v>
      </c>
      <c r="AG8" s="102">
        <f>+AA8+AC8+AE8</f>
        <v>6923463</v>
      </c>
      <c r="AH8" s="146">
        <v>55.0</v>
      </c>
      <c r="AI8" s="153">
        <v>2307821.0</v>
      </c>
      <c r="AJ8" s="146">
        <v>55.0</v>
      </c>
      <c r="AK8" s="153">
        <v>2307821.0</v>
      </c>
      <c r="AL8" s="146">
        <v>55.0</v>
      </c>
      <c r="AM8" s="153">
        <v>2307821.0</v>
      </c>
      <c r="AN8" s="146">
        <v>55.0</v>
      </c>
      <c r="AO8" s="153">
        <f>+AI8+AK8+AM8</f>
        <v>6923463</v>
      </c>
      <c r="AP8" s="146">
        <v>55.0</v>
      </c>
      <c r="AQ8" s="153">
        <v>2307821.0</v>
      </c>
      <c r="AR8" s="146">
        <v>55.0</v>
      </c>
      <c r="AS8" s="153">
        <v>2307821.0</v>
      </c>
      <c r="AT8" s="146">
        <v>55.0</v>
      </c>
      <c r="AU8" s="153">
        <v>2307821.0</v>
      </c>
      <c r="AV8" s="146">
        <v>55.0</v>
      </c>
      <c r="AW8" s="153">
        <f>+AQ8+AS8+AU8</f>
        <v>6923463</v>
      </c>
      <c r="AX8" s="146">
        <v>55.0</v>
      </c>
      <c r="AY8" s="153">
        <v>2307821.0</v>
      </c>
      <c r="AZ8" s="146">
        <v>55.0</v>
      </c>
      <c r="BA8" s="153">
        <v>1865029.0</v>
      </c>
      <c r="BB8" s="146">
        <v>55.0</v>
      </c>
      <c r="BC8" s="153">
        <v>1422241.0</v>
      </c>
      <c r="BD8" s="101">
        <v>55.0</v>
      </c>
      <c r="BE8" s="102">
        <f>+AY8+BA8+BC8</f>
        <v>5595091</v>
      </c>
      <c r="BF8" s="101">
        <v>55.0</v>
      </c>
      <c r="BG8" s="102">
        <f>+BE8+AW8+AO8+AG8</f>
        <v>26365480</v>
      </c>
      <c r="BH8" s="146">
        <v>55.0</v>
      </c>
      <c r="BI8" s="153">
        <v>2.636548E7</v>
      </c>
      <c r="BJ8" s="146">
        <v>55.0</v>
      </c>
      <c r="BK8" s="153">
        <v>2.636548E7</v>
      </c>
      <c r="BL8" s="146">
        <v>55.0</v>
      </c>
      <c r="BM8" s="153">
        <v>2.636548E7</v>
      </c>
    </row>
    <row r="9">
      <c r="A9" s="154"/>
      <c r="B9" s="155"/>
      <c r="C9" s="156"/>
      <c r="D9" s="157"/>
      <c r="E9" s="157"/>
      <c r="F9" s="157"/>
      <c r="G9" s="158"/>
      <c r="H9" s="116"/>
      <c r="I9" s="116"/>
      <c r="J9" s="98"/>
      <c r="K9" s="98"/>
      <c r="L9" s="116"/>
      <c r="M9" s="116" t="s">
        <v>92</v>
      </c>
      <c r="N9" s="104" t="s">
        <v>137</v>
      </c>
      <c r="O9" s="93">
        <v>975.0</v>
      </c>
      <c r="P9" s="93" t="s">
        <v>138</v>
      </c>
      <c r="Q9" s="93">
        <f>750+12250+4650</f>
        <v>17650</v>
      </c>
      <c r="R9" s="91" t="s">
        <v>102</v>
      </c>
      <c r="S9" s="93">
        <v>10000.0</v>
      </c>
      <c r="T9" s="97" t="s">
        <v>135</v>
      </c>
      <c r="U9" s="95">
        <v>11.0</v>
      </c>
      <c r="V9" s="96" t="s">
        <v>105</v>
      </c>
      <c r="W9" s="97" t="s">
        <v>106</v>
      </c>
      <c r="X9" s="98" t="s">
        <v>82</v>
      </c>
      <c r="Y9" s="99"/>
      <c r="Z9" s="93">
        <v>1100.0</v>
      </c>
      <c r="AA9" s="99"/>
      <c r="AB9" s="93">
        <v>1350.0</v>
      </c>
      <c r="AC9" s="99"/>
      <c r="AD9" s="93">
        <v>1790.0</v>
      </c>
      <c r="AE9" s="99"/>
      <c r="AF9" s="159">
        <f t="shared" ref="AF9:AF28" si="1">+Z9+AB9+AD9</f>
        <v>4240</v>
      </c>
      <c r="AG9" s="160"/>
      <c r="AH9" s="93">
        <v>1130.0</v>
      </c>
      <c r="AI9" s="99"/>
      <c r="AJ9" s="93">
        <v>1420.0</v>
      </c>
      <c r="AK9" s="99"/>
      <c r="AL9" s="93">
        <v>1780.0</v>
      </c>
      <c r="AM9" s="99"/>
      <c r="AN9" s="159">
        <f t="shared" ref="AN9:AN28" si="2">+AH9+AJ9+AL9</f>
        <v>4330</v>
      </c>
      <c r="AO9" s="160"/>
      <c r="AP9" s="93">
        <v>1400.0</v>
      </c>
      <c r="AQ9" s="99"/>
      <c r="AR9" s="93">
        <v>1900.0</v>
      </c>
      <c r="AS9" s="99"/>
      <c r="AT9" s="93">
        <v>1470.0</v>
      </c>
      <c r="AU9" s="99"/>
      <c r="AV9" s="159">
        <f t="shared" ref="AV9:AV28" si="3">+AP9+AR9+AT9</f>
        <v>4770</v>
      </c>
      <c r="AW9" s="160"/>
      <c r="AX9" s="93">
        <v>1220.0</v>
      </c>
      <c r="AY9" s="99"/>
      <c r="AZ9" s="93">
        <v>1940.0</v>
      </c>
      <c r="BA9" s="99"/>
      <c r="BB9" s="93">
        <v>1150.0</v>
      </c>
      <c r="BC9" s="99"/>
      <c r="BD9" s="159">
        <f t="shared" ref="BD9:BD28" si="4">+AX9+AZ9+BB9</f>
        <v>4310</v>
      </c>
      <c r="BE9" s="160"/>
      <c r="BF9" s="159">
        <f t="shared" ref="BF9:BF28" si="5">+BD9+AV9+AN9+AF9</f>
        <v>17650</v>
      </c>
      <c r="BG9" s="160"/>
      <c r="BH9" s="93">
        <v>17650.0</v>
      </c>
      <c r="BI9" s="99"/>
      <c r="BJ9" s="93">
        <v>17650.0</v>
      </c>
      <c r="BK9" s="99"/>
      <c r="BL9" s="93">
        <v>17650.0</v>
      </c>
      <c r="BM9" s="99"/>
    </row>
    <row r="10">
      <c r="A10" s="154"/>
      <c r="B10" s="155"/>
      <c r="C10" s="156"/>
      <c r="D10" s="157"/>
      <c r="E10" s="157"/>
      <c r="F10" s="157"/>
      <c r="G10" s="158"/>
      <c r="H10" s="116"/>
      <c r="I10" s="116"/>
      <c r="J10" s="98"/>
      <c r="K10" s="98"/>
      <c r="L10" s="116"/>
      <c r="M10" s="116" t="s">
        <v>95</v>
      </c>
      <c r="N10" s="104" t="s">
        <v>139</v>
      </c>
      <c r="O10" s="93">
        <v>154.0</v>
      </c>
      <c r="P10" s="93" t="s">
        <v>140</v>
      </c>
      <c r="Q10" s="93">
        <v>24.0</v>
      </c>
      <c r="R10" s="91" t="s">
        <v>102</v>
      </c>
      <c r="S10" s="93">
        <v>10000.0</v>
      </c>
      <c r="T10" s="97" t="s">
        <v>135</v>
      </c>
      <c r="U10" s="95">
        <v>11.0</v>
      </c>
      <c r="V10" s="96" t="s">
        <v>105</v>
      </c>
      <c r="W10" s="97" t="s">
        <v>106</v>
      </c>
      <c r="X10" s="98" t="s">
        <v>82</v>
      </c>
      <c r="Y10" s="99"/>
      <c r="Z10" s="93">
        <v>2.0</v>
      </c>
      <c r="AA10" s="99"/>
      <c r="AB10" s="93">
        <v>2.0</v>
      </c>
      <c r="AC10" s="99"/>
      <c r="AD10" s="93">
        <v>2.0</v>
      </c>
      <c r="AE10" s="99"/>
      <c r="AF10" s="159">
        <f t="shared" si="1"/>
        <v>6</v>
      </c>
      <c r="AG10" s="160"/>
      <c r="AH10" s="93">
        <v>2.0</v>
      </c>
      <c r="AI10" s="99"/>
      <c r="AJ10" s="93">
        <v>2.0</v>
      </c>
      <c r="AK10" s="99"/>
      <c r="AL10" s="93">
        <v>2.0</v>
      </c>
      <c r="AM10" s="99"/>
      <c r="AN10" s="159">
        <f t="shared" si="2"/>
        <v>6</v>
      </c>
      <c r="AO10" s="160"/>
      <c r="AP10" s="93">
        <v>2.0</v>
      </c>
      <c r="AQ10" s="99"/>
      <c r="AR10" s="93">
        <v>2.0</v>
      </c>
      <c r="AS10" s="99"/>
      <c r="AT10" s="93">
        <v>2.0</v>
      </c>
      <c r="AU10" s="99"/>
      <c r="AV10" s="159">
        <f t="shared" si="3"/>
        <v>6</v>
      </c>
      <c r="AW10" s="160"/>
      <c r="AX10" s="93">
        <v>2.0</v>
      </c>
      <c r="AY10" s="99"/>
      <c r="AZ10" s="93">
        <v>2.0</v>
      </c>
      <c r="BA10" s="99"/>
      <c r="BB10" s="93">
        <v>2.0</v>
      </c>
      <c r="BC10" s="99"/>
      <c r="BD10" s="159">
        <f t="shared" si="4"/>
        <v>6</v>
      </c>
      <c r="BE10" s="160"/>
      <c r="BF10" s="159">
        <f t="shared" si="5"/>
        <v>24</v>
      </c>
      <c r="BG10" s="160"/>
      <c r="BH10" s="93">
        <v>24.0</v>
      </c>
      <c r="BI10" s="99"/>
      <c r="BJ10" s="93">
        <v>24.0</v>
      </c>
      <c r="BK10" s="99"/>
      <c r="BL10" s="93">
        <v>24.0</v>
      </c>
      <c r="BM10" s="99"/>
    </row>
    <row r="11">
      <c r="A11" s="154"/>
      <c r="B11" s="155"/>
      <c r="C11" s="156"/>
      <c r="D11" s="157"/>
      <c r="E11" s="157"/>
      <c r="F11" s="157"/>
      <c r="G11" s="158"/>
      <c r="H11" s="116"/>
      <c r="I11" s="116"/>
      <c r="J11" s="98"/>
      <c r="K11" s="98"/>
      <c r="L11" s="116"/>
      <c r="M11" s="116" t="s">
        <v>97</v>
      </c>
      <c r="N11" s="161" t="s">
        <v>141</v>
      </c>
      <c r="O11" s="93">
        <v>449.0</v>
      </c>
      <c r="P11" s="93" t="s">
        <v>142</v>
      </c>
      <c r="Q11" s="93">
        <v>4.0</v>
      </c>
      <c r="R11" s="91" t="s">
        <v>102</v>
      </c>
      <c r="S11" s="93">
        <v>10000.0</v>
      </c>
      <c r="T11" s="97" t="s">
        <v>135</v>
      </c>
      <c r="U11" s="95">
        <v>11.0</v>
      </c>
      <c r="V11" s="96" t="s">
        <v>105</v>
      </c>
      <c r="W11" s="97" t="s">
        <v>106</v>
      </c>
      <c r="X11" s="98" t="s">
        <v>82</v>
      </c>
      <c r="Y11" s="99"/>
      <c r="Z11" s="93"/>
      <c r="AA11" s="99"/>
      <c r="AB11" s="93">
        <v>9.0</v>
      </c>
      <c r="AC11" s="99"/>
      <c r="AD11" s="93">
        <v>9.0</v>
      </c>
      <c r="AE11" s="99"/>
      <c r="AF11" s="159">
        <f t="shared" si="1"/>
        <v>18</v>
      </c>
      <c r="AG11" s="160"/>
      <c r="AH11" s="93"/>
      <c r="AI11" s="99"/>
      <c r="AJ11" s="93"/>
      <c r="AK11" s="99"/>
      <c r="AL11" s="93"/>
      <c r="AM11" s="99"/>
      <c r="AN11" s="159">
        <f t="shared" si="2"/>
        <v>0</v>
      </c>
      <c r="AO11" s="160"/>
      <c r="AP11" s="93"/>
      <c r="AQ11" s="99"/>
      <c r="AR11" s="93"/>
      <c r="AS11" s="99"/>
      <c r="AT11" s="93"/>
      <c r="AU11" s="99"/>
      <c r="AV11" s="159">
        <f t="shared" si="3"/>
        <v>0</v>
      </c>
      <c r="AW11" s="160"/>
      <c r="AX11" s="93"/>
      <c r="AY11" s="99"/>
      <c r="AZ11" s="93"/>
      <c r="BA11" s="99"/>
      <c r="BB11" s="93"/>
      <c r="BC11" s="99"/>
      <c r="BD11" s="159">
        <f t="shared" si="4"/>
        <v>0</v>
      </c>
      <c r="BE11" s="160"/>
      <c r="BF11" s="159">
        <f t="shared" si="5"/>
        <v>18</v>
      </c>
      <c r="BG11" s="160"/>
      <c r="BH11" s="93">
        <v>18.0</v>
      </c>
      <c r="BI11" s="99"/>
      <c r="BJ11" s="93">
        <v>18.0</v>
      </c>
      <c r="BK11" s="99"/>
      <c r="BL11" s="93">
        <v>18.0</v>
      </c>
      <c r="BM11" s="99"/>
    </row>
    <row r="12">
      <c r="A12" s="154"/>
      <c r="B12" s="155"/>
      <c r="C12" s="156"/>
      <c r="D12" s="157"/>
      <c r="E12" s="157"/>
      <c r="F12" s="157"/>
      <c r="G12" s="158"/>
      <c r="H12" s="116"/>
      <c r="I12" s="116"/>
      <c r="J12" s="98"/>
      <c r="K12" s="98"/>
      <c r="L12" s="116"/>
      <c r="M12" s="116" t="s">
        <v>143</v>
      </c>
      <c r="N12" s="162" t="s">
        <v>144</v>
      </c>
      <c r="O12" s="93">
        <v>30.0</v>
      </c>
      <c r="P12" s="93" t="s">
        <v>145</v>
      </c>
      <c r="Q12" s="93">
        <v>425.0</v>
      </c>
      <c r="R12" s="91" t="s">
        <v>102</v>
      </c>
      <c r="S12" s="93">
        <v>10000.0</v>
      </c>
      <c r="T12" s="97" t="s">
        <v>135</v>
      </c>
      <c r="U12" s="95">
        <v>11.0</v>
      </c>
      <c r="V12" s="96" t="s">
        <v>105</v>
      </c>
      <c r="W12" s="97" t="s">
        <v>106</v>
      </c>
      <c r="X12" s="98" t="s">
        <v>82</v>
      </c>
      <c r="Y12" s="99"/>
      <c r="Z12" s="93">
        <v>25.0</v>
      </c>
      <c r="AA12" s="99"/>
      <c r="AB12" s="93">
        <v>31.0</v>
      </c>
      <c r="AC12" s="99"/>
      <c r="AD12" s="93">
        <v>33.0</v>
      </c>
      <c r="AE12" s="99"/>
      <c r="AF12" s="159">
        <f t="shared" si="1"/>
        <v>89</v>
      </c>
      <c r="AG12" s="160"/>
      <c r="AH12" s="93">
        <v>33.0</v>
      </c>
      <c r="AI12" s="99"/>
      <c r="AJ12" s="93">
        <v>36.0</v>
      </c>
      <c r="AK12" s="99"/>
      <c r="AL12" s="93">
        <v>37.0</v>
      </c>
      <c r="AM12" s="99"/>
      <c r="AN12" s="159">
        <f t="shared" si="2"/>
        <v>106</v>
      </c>
      <c r="AO12" s="160"/>
      <c r="AP12" s="93">
        <v>39.0</v>
      </c>
      <c r="AQ12" s="99"/>
      <c r="AR12" s="93">
        <v>40.0</v>
      </c>
      <c r="AS12" s="99"/>
      <c r="AT12" s="93">
        <v>41.0</v>
      </c>
      <c r="AU12" s="99"/>
      <c r="AV12" s="159">
        <f t="shared" si="3"/>
        <v>120</v>
      </c>
      <c r="AW12" s="160"/>
      <c r="AX12" s="93">
        <v>41.0</v>
      </c>
      <c r="AY12" s="99"/>
      <c r="AZ12" s="93">
        <v>37.0</v>
      </c>
      <c r="BA12" s="99"/>
      <c r="BB12" s="93">
        <v>32.0</v>
      </c>
      <c r="BC12" s="99"/>
      <c r="BD12" s="159">
        <f t="shared" si="4"/>
        <v>110</v>
      </c>
      <c r="BE12" s="160"/>
      <c r="BF12" s="159">
        <f t="shared" si="5"/>
        <v>425</v>
      </c>
      <c r="BG12" s="160"/>
      <c r="BH12" s="93">
        <v>425.0</v>
      </c>
      <c r="BI12" s="99"/>
      <c r="BJ12" s="93">
        <v>425.0</v>
      </c>
      <c r="BK12" s="99"/>
      <c r="BL12" s="93">
        <v>425.0</v>
      </c>
      <c r="BM12" s="99"/>
    </row>
    <row r="13">
      <c r="A13" s="154"/>
      <c r="B13" s="155"/>
      <c r="C13" s="156"/>
      <c r="D13" s="157"/>
      <c r="E13" s="157"/>
      <c r="F13" s="157"/>
      <c r="G13" s="158"/>
      <c r="H13" s="116"/>
      <c r="I13" s="116"/>
      <c r="J13" s="98"/>
      <c r="K13" s="98"/>
      <c r="L13" s="116"/>
      <c r="M13" s="116" t="s">
        <v>146</v>
      </c>
      <c r="N13" s="161" t="s">
        <v>147</v>
      </c>
      <c r="O13" s="93">
        <v>32.0</v>
      </c>
      <c r="P13" s="93" t="s">
        <v>94</v>
      </c>
      <c r="Q13" s="93">
        <v>8536.0</v>
      </c>
      <c r="R13" s="91" t="s">
        <v>102</v>
      </c>
      <c r="S13" s="93">
        <v>10000.0</v>
      </c>
      <c r="T13" s="97" t="s">
        <v>135</v>
      </c>
      <c r="U13" s="95">
        <v>11.0</v>
      </c>
      <c r="V13" s="96" t="s">
        <v>105</v>
      </c>
      <c r="W13" s="97" t="s">
        <v>106</v>
      </c>
      <c r="X13" s="98" t="s">
        <v>82</v>
      </c>
      <c r="Y13" s="99"/>
      <c r="Z13" s="93">
        <v>590.0</v>
      </c>
      <c r="AA13" s="99"/>
      <c r="AB13" s="93">
        <v>610.0</v>
      </c>
      <c r="AC13" s="99"/>
      <c r="AD13" s="93">
        <v>627.0</v>
      </c>
      <c r="AE13" s="99"/>
      <c r="AF13" s="159">
        <f t="shared" si="1"/>
        <v>1827</v>
      </c>
      <c r="AG13" s="160"/>
      <c r="AH13" s="93">
        <v>646.0</v>
      </c>
      <c r="AI13" s="99"/>
      <c r="AJ13" s="93">
        <v>664.0</v>
      </c>
      <c r="AK13" s="99"/>
      <c r="AL13" s="93">
        <v>684.0</v>
      </c>
      <c r="AM13" s="99"/>
      <c r="AN13" s="159">
        <f t="shared" si="2"/>
        <v>1994</v>
      </c>
      <c r="AO13" s="160"/>
      <c r="AP13" s="93">
        <v>704.0</v>
      </c>
      <c r="AQ13" s="99"/>
      <c r="AR13" s="93">
        <v>728.0</v>
      </c>
      <c r="AS13" s="99"/>
      <c r="AT13" s="93">
        <v>750.0</v>
      </c>
      <c r="AU13" s="99"/>
      <c r="AV13" s="159">
        <f t="shared" si="3"/>
        <v>2182</v>
      </c>
      <c r="AW13" s="160"/>
      <c r="AX13" s="93">
        <v>803.0</v>
      </c>
      <c r="AY13" s="99"/>
      <c r="AZ13" s="93">
        <v>825.0</v>
      </c>
      <c r="BA13" s="99"/>
      <c r="BB13" s="93">
        <v>905.0</v>
      </c>
      <c r="BC13" s="99"/>
      <c r="BD13" s="159">
        <f t="shared" si="4"/>
        <v>2533</v>
      </c>
      <c r="BE13" s="160"/>
      <c r="BF13" s="159">
        <f t="shared" si="5"/>
        <v>8536</v>
      </c>
      <c r="BG13" s="160"/>
      <c r="BH13" s="93">
        <v>8536.0</v>
      </c>
      <c r="BI13" s="99"/>
      <c r="BJ13" s="93">
        <v>8536.0</v>
      </c>
      <c r="BK13" s="99"/>
      <c r="BL13" s="93">
        <v>8536.0</v>
      </c>
      <c r="BM13" s="99"/>
    </row>
    <row r="14">
      <c r="A14" s="154"/>
      <c r="B14" s="155"/>
      <c r="C14" s="156"/>
      <c r="D14" s="157"/>
      <c r="E14" s="157"/>
      <c r="F14" s="157"/>
      <c r="G14" s="158"/>
      <c r="H14" s="116"/>
      <c r="I14" s="116"/>
      <c r="J14" s="98"/>
      <c r="K14" s="98"/>
      <c r="L14" s="116"/>
      <c r="M14" s="116" t="s">
        <v>148</v>
      </c>
      <c r="N14" s="161" t="s">
        <v>149</v>
      </c>
      <c r="O14" s="93">
        <v>32.0</v>
      </c>
      <c r="P14" s="93" t="s">
        <v>94</v>
      </c>
      <c r="Q14" s="93">
        <v>4066.0</v>
      </c>
      <c r="R14" s="91" t="s">
        <v>102</v>
      </c>
      <c r="S14" s="93">
        <v>10000.0</v>
      </c>
      <c r="T14" s="97" t="s">
        <v>135</v>
      </c>
      <c r="U14" s="95">
        <v>11.0</v>
      </c>
      <c r="V14" s="96" t="s">
        <v>105</v>
      </c>
      <c r="W14" s="97" t="s">
        <v>106</v>
      </c>
      <c r="X14" s="98" t="s">
        <v>82</v>
      </c>
      <c r="Y14" s="99"/>
      <c r="Z14" s="93">
        <v>261.0</v>
      </c>
      <c r="AA14" s="99"/>
      <c r="AB14" s="93">
        <v>270.0</v>
      </c>
      <c r="AC14" s="99"/>
      <c r="AD14" s="93">
        <v>280.0</v>
      </c>
      <c r="AE14" s="99"/>
      <c r="AF14" s="159">
        <f t="shared" si="1"/>
        <v>811</v>
      </c>
      <c r="AG14" s="160"/>
      <c r="AH14" s="93">
        <v>289.0</v>
      </c>
      <c r="AI14" s="99"/>
      <c r="AJ14" s="93">
        <v>309.0</v>
      </c>
      <c r="AK14" s="99"/>
      <c r="AL14" s="93">
        <v>328.0</v>
      </c>
      <c r="AM14" s="99"/>
      <c r="AN14" s="159">
        <f t="shared" si="2"/>
        <v>926</v>
      </c>
      <c r="AO14" s="160"/>
      <c r="AP14" s="93">
        <v>342.0</v>
      </c>
      <c r="AQ14" s="99"/>
      <c r="AR14" s="93">
        <v>359.0</v>
      </c>
      <c r="AS14" s="99"/>
      <c r="AT14" s="93">
        <v>374.0</v>
      </c>
      <c r="AU14" s="99"/>
      <c r="AV14" s="159">
        <f t="shared" si="3"/>
        <v>1075</v>
      </c>
      <c r="AW14" s="160"/>
      <c r="AX14" s="93">
        <v>392.0</v>
      </c>
      <c r="AY14" s="99"/>
      <c r="AZ14" s="93">
        <v>419.0</v>
      </c>
      <c r="BA14" s="99"/>
      <c r="BB14" s="93">
        <v>443.0</v>
      </c>
      <c r="BC14" s="99"/>
      <c r="BD14" s="159">
        <f t="shared" si="4"/>
        <v>1254</v>
      </c>
      <c r="BE14" s="160"/>
      <c r="BF14" s="159">
        <f t="shared" si="5"/>
        <v>4066</v>
      </c>
      <c r="BG14" s="160"/>
      <c r="BH14" s="93">
        <v>4066.0</v>
      </c>
      <c r="BI14" s="99"/>
      <c r="BJ14" s="93">
        <v>4066.0</v>
      </c>
      <c r="BK14" s="99"/>
      <c r="BL14" s="93">
        <v>4066.0</v>
      </c>
      <c r="BM14" s="99"/>
    </row>
    <row r="15">
      <c r="A15" s="154"/>
      <c r="B15" s="155"/>
      <c r="C15" s="156"/>
      <c r="D15" s="157"/>
      <c r="E15" s="157"/>
      <c r="F15" s="157"/>
      <c r="G15" s="158"/>
      <c r="H15" s="116"/>
      <c r="I15" s="116"/>
      <c r="J15" s="98"/>
      <c r="K15" s="98"/>
      <c r="L15" s="116"/>
      <c r="M15" s="116" t="s">
        <v>150</v>
      </c>
      <c r="N15" s="161" t="s">
        <v>151</v>
      </c>
      <c r="O15" s="93">
        <v>32.0</v>
      </c>
      <c r="P15" s="93" t="s">
        <v>94</v>
      </c>
      <c r="Q15" s="93">
        <v>130.0</v>
      </c>
      <c r="R15" s="91" t="s">
        <v>102</v>
      </c>
      <c r="S15" s="93">
        <v>10000.0</v>
      </c>
      <c r="T15" s="97" t="s">
        <v>135</v>
      </c>
      <c r="U15" s="95">
        <v>11.0</v>
      </c>
      <c r="V15" s="96" t="s">
        <v>105</v>
      </c>
      <c r="W15" s="97" t="s">
        <v>106</v>
      </c>
      <c r="X15" s="98" t="s">
        <v>82</v>
      </c>
      <c r="Y15" s="99"/>
      <c r="Z15" s="93">
        <v>5.0</v>
      </c>
      <c r="AA15" s="99"/>
      <c r="AB15" s="93">
        <v>10.0</v>
      </c>
      <c r="AC15" s="99"/>
      <c r="AD15" s="93">
        <v>12.0</v>
      </c>
      <c r="AE15" s="99"/>
      <c r="AF15" s="159">
        <f t="shared" si="1"/>
        <v>27</v>
      </c>
      <c r="AG15" s="160"/>
      <c r="AH15" s="93">
        <v>11.0</v>
      </c>
      <c r="AI15" s="99"/>
      <c r="AJ15" s="93">
        <v>11.0</v>
      </c>
      <c r="AK15" s="99"/>
      <c r="AL15" s="93">
        <v>11.0</v>
      </c>
      <c r="AM15" s="99"/>
      <c r="AN15" s="159">
        <f t="shared" si="2"/>
        <v>33</v>
      </c>
      <c r="AO15" s="160"/>
      <c r="AP15" s="93">
        <v>12.0</v>
      </c>
      <c r="AQ15" s="99"/>
      <c r="AR15" s="93">
        <v>10.0</v>
      </c>
      <c r="AS15" s="99"/>
      <c r="AT15" s="93">
        <v>12.0</v>
      </c>
      <c r="AU15" s="99"/>
      <c r="AV15" s="159">
        <f t="shared" si="3"/>
        <v>34</v>
      </c>
      <c r="AW15" s="160"/>
      <c r="AX15" s="93">
        <v>14.0</v>
      </c>
      <c r="AY15" s="99"/>
      <c r="AZ15" s="93">
        <v>11.0</v>
      </c>
      <c r="BA15" s="99"/>
      <c r="BB15" s="93">
        <v>11.0</v>
      </c>
      <c r="BC15" s="99"/>
      <c r="BD15" s="159">
        <f t="shared" si="4"/>
        <v>36</v>
      </c>
      <c r="BE15" s="160"/>
      <c r="BF15" s="159">
        <f t="shared" si="5"/>
        <v>130</v>
      </c>
      <c r="BG15" s="160"/>
      <c r="BH15" s="93">
        <v>130.0</v>
      </c>
      <c r="BI15" s="99"/>
      <c r="BJ15" s="93">
        <v>130.0</v>
      </c>
      <c r="BK15" s="99"/>
      <c r="BL15" s="93">
        <v>130.0</v>
      </c>
      <c r="BM15" s="99"/>
    </row>
    <row r="16">
      <c r="A16" s="154"/>
      <c r="B16" s="155"/>
      <c r="C16" s="156"/>
      <c r="D16" s="157"/>
      <c r="E16" s="157">
        <v>1.0</v>
      </c>
      <c r="F16" s="157"/>
      <c r="G16" s="158"/>
      <c r="H16" s="116"/>
      <c r="I16" s="116"/>
      <c r="J16" s="98"/>
      <c r="K16" s="98"/>
      <c r="L16" s="116"/>
      <c r="M16" s="116" t="s">
        <v>152</v>
      </c>
      <c r="N16" s="161" t="s">
        <v>153</v>
      </c>
      <c r="O16" s="93">
        <v>32.0</v>
      </c>
      <c r="P16" s="93" t="s">
        <v>94</v>
      </c>
      <c r="Q16" s="93">
        <v>59.0</v>
      </c>
      <c r="R16" s="91" t="s">
        <v>102</v>
      </c>
      <c r="S16" s="93">
        <v>10000.0</v>
      </c>
      <c r="T16" s="97" t="s">
        <v>135</v>
      </c>
      <c r="U16" s="95">
        <v>11.0</v>
      </c>
      <c r="V16" s="96" t="s">
        <v>105</v>
      </c>
      <c r="W16" s="97" t="s">
        <v>106</v>
      </c>
      <c r="X16" s="98" t="s">
        <v>82</v>
      </c>
      <c r="Y16" s="99"/>
      <c r="Z16" s="93">
        <v>2.0</v>
      </c>
      <c r="AA16" s="99"/>
      <c r="AB16" s="93">
        <v>3.0</v>
      </c>
      <c r="AC16" s="99"/>
      <c r="AD16" s="93">
        <v>4.0</v>
      </c>
      <c r="AE16" s="99"/>
      <c r="AF16" s="159">
        <f t="shared" si="1"/>
        <v>9</v>
      </c>
      <c r="AG16" s="160"/>
      <c r="AH16" s="93">
        <v>6.0</v>
      </c>
      <c r="AI16" s="99"/>
      <c r="AJ16" s="93">
        <v>6.0</v>
      </c>
      <c r="AK16" s="99"/>
      <c r="AL16" s="93">
        <v>5.0</v>
      </c>
      <c r="AM16" s="99"/>
      <c r="AN16" s="159">
        <f t="shared" si="2"/>
        <v>17</v>
      </c>
      <c r="AO16" s="160"/>
      <c r="AP16" s="93">
        <v>6.0</v>
      </c>
      <c r="AQ16" s="99"/>
      <c r="AR16" s="93">
        <v>6.0</v>
      </c>
      <c r="AS16" s="99"/>
      <c r="AT16" s="93">
        <v>5.0</v>
      </c>
      <c r="AU16" s="99"/>
      <c r="AV16" s="159">
        <f t="shared" si="3"/>
        <v>17</v>
      </c>
      <c r="AW16" s="160"/>
      <c r="AX16" s="93">
        <v>6.0</v>
      </c>
      <c r="AY16" s="99"/>
      <c r="AZ16" s="93">
        <v>5.0</v>
      </c>
      <c r="BA16" s="99"/>
      <c r="BB16" s="93">
        <v>5.0</v>
      </c>
      <c r="BC16" s="99"/>
      <c r="BD16" s="159">
        <f t="shared" si="4"/>
        <v>16</v>
      </c>
      <c r="BE16" s="160"/>
      <c r="BF16" s="159">
        <f t="shared" si="5"/>
        <v>59</v>
      </c>
      <c r="BG16" s="160"/>
      <c r="BH16" s="93">
        <v>59.0</v>
      </c>
      <c r="BI16" s="99"/>
      <c r="BJ16" s="93">
        <v>59.0</v>
      </c>
      <c r="BK16" s="99"/>
      <c r="BL16" s="93">
        <v>59.0</v>
      </c>
      <c r="BM16" s="99"/>
    </row>
    <row r="17">
      <c r="A17" s="154"/>
      <c r="B17" s="155"/>
      <c r="C17" s="156"/>
      <c r="D17" s="157"/>
      <c r="E17" s="157"/>
      <c r="F17" s="157"/>
      <c r="G17" s="158"/>
      <c r="H17" s="116"/>
      <c r="I17" s="116"/>
      <c r="J17" s="98"/>
      <c r="K17" s="98"/>
      <c r="L17" s="116"/>
      <c r="M17" s="116" t="s">
        <v>154</v>
      </c>
      <c r="N17" s="161" t="s">
        <v>155</v>
      </c>
      <c r="O17" s="93">
        <v>105.0</v>
      </c>
      <c r="P17" s="93" t="s">
        <v>156</v>
      </c>
      <c r="Q17" s="93">
        <v>443.0</v>
      </c>
      <c r="R17" s="91" t="s">
        <v>102</v>
      </c>
      <c r="S17" s="93">
        <v>10000.0</v>
      </c>
      <c r="T17" s="97" t="s">
        <v>135</v>
      </c>
      <c r="U17" s="95">
        <v>11.0</v>
      </c>
      <c r="V17" s="96" t="s">
        <v>105</v>
      </c>
      <c r="W17" s="97" t="s">
        <v>106</v>
      </c>
      <c r="X17" s="98" t="s">
        <v>82</v>
      </c>
      <c r="Y17" s="99"/>
      <c r="Z17" s="93">
        <v>29.0</v>
      </c>
      <c r="AA17" s="99"/>
      <c r="AB17" s="93">
        <v>28.0</v>
      </c>
      <c r="AC17" s="99"/>
      <c r="AD17" s="93">
        <v>33.0</v>
      </c>
      <c r="AE17" s="99"/>
      <c r="AF17" s="159">
        <f t="shared" si="1"/>
        <v>90</v>
      </c>
      <c r="AG17" s="160"/>
      <c r="AH17" s="93">
        <v>36.0</v>
      </c>
      <c r="AI17" s="99"/>
      <c r="AJ17" s="93">
        <v>36.0</v>
      </c>
      <c r="AK17" s="99"/>
      <c r="AL17" s="93">
        <v>36.0</v>
      </c>
      <c r="AM17" s="99"/>
      <c r="AN17" s="159">
        <f t="shared" si="2"/>
        <v>108</v>
      </c>
      <c r="AO17" s="160"/>
      <c r="AP17" s="93">
        <v>33.0</v>
      </c>
      <c r="AQ17" s="99"/>
      <c r="AR17" s="93">
        <v>35.0</v>
      </c>
      <c r="AS17" s="99"/>
      <c r="AT17" s="93">
        <v>39.0</v>
      </c>
      <c r="AU17" s="99"/>
      <c r="AV17" s="159">
        <f t="shared" si="3"/>
        <v>107</v>
      </c>
      <c r="AW17" s="160"/>
      <c r="AX17" s="93">
        <v>45.0</v>
      </c>
      <c r="AY17" s="99"/>
      <c r="AZ17" s="93">
        <v>46.0</v>
      </c>
      <c r="BA17" s="99"/>
      <c r="BB17" s="93">
        <v>47.0</v>
      </c>
      <c r="BC17" s="99"/>
      <c r="BD17" s="159">
        <f t="shared" si="4"/>
        <v>138</v>
      </c>
      <c r="BE17" s="160"/>
      <c r="BF17" s="159">
        <f t="shared" si="5"/>
        <v>443</v>
      </c>
      <c r="BG17" s="160"/>
      <c r="BH17" s="93">
        <v>443.0</v>
      </c>
      <c r="BI17" s="99"/>
      <c r="BJ17" s="93">
        <v>443.0</v>
      </c>
      <c r="BK17" s="99"/>
      <c r="BL17" s="93">
        <v>443.0</v>
      </c>
      <c r="BM17" s="99"/>
    </row>
    <row r="18">
      <c r="A18" s="154"/>
      <c r="B18" s="155"/>
      <c r="C18" s="156"/>
      <c r="D18" s="157"/>
      <c r="E18" s="157"/>
      <c r="F18" s="157"/>
      <c r="G18" s="158"/>
      <c r="H18" s="116"/>
      <c r="I18" s="116"/>
      <c r="J18" s="98"/>
      <c r="K18" s="98"/>
      <c r="L18" s="116"/>
      <c r="M18" s="116" t="s">
        <v>157</v>
      </c>
      <c r="N18" s="161" t="s">
        <v>158</v>
      </c>
      <c r="O18" s="93">
        <v>154.0</v>
      </c>
      <c r="P18" s="93" t="s">
        <v>140</v>
      </c>
      <c r="Q18" s="93">
        <v>251.0</v>
      </c>
      <c r="R18" s="91" t="s">
        <v>102</v>
      </c>
      <c r="S18" s="93">
        <v>10000.0</v>
      </c>
      <c r="T18" s="97" t="s">
        <v>135</v>
      </c>
      <c r="U18" s="95">
        <v>11.0</v>
      </c>
      <c r="V18" s="96" t="s">
        <v>105</v>
      </c>
      <c r="W18" s="97" t="s">
        <v>106</v>
      </c>
      <c r="X18" s="98" t="s">
        <v>82</v>
      </c>
      <c r="Y18" s="99"/>
      <c r="Z18" s="93">
        <v>16.0</v>
      </c>
      <c r="AA18" s="99"/>
      <c r="AB18" s="93">
        <v>17.0</v>
      </c>
      <c r="AC18" s="99"/>
      <c r="AD18" s="93">
        <v>18.0</v>
      </c>
      <c r="AE18" s="99"/>
      <c r="AF18" s="159">
        <f t="shared" si="1"/>
        <v>51</v>
      </c>
      <c r="AG18" s="160"/>
      <c r="AH18" s="93">
        <v>23.0</v>
      </c>
      <c r="AI18" s="99"/>
      <c r="AJ18" s="93">
        <v>18.0</v>
      </c>
      <c r="AK18" s="99"/>
      <c r="AL18" s="93">
        <v>19.0</v>
      </c>
      <c r="AM18" s="99"/>
      <c r="AN18" s="159">
        <f t="shared" si="2"/>
        <v>60</v>
      </c>
      <c r="AO18" s="160"/>
      <c r="AP18" s="93">
        <v>21.0</v>
      </c>
      <c r="AQ18" s="99"/>
      <c r="AR18" s="93">
        <v>24.0</v>
      </c>
      <c r="AS18" s="99"/>
      <c r="AT18" s="93">
        <v>22.0</v>
      </c>
      <c r="AU18" s="99"/>
      <c r="AV18" s="159">
        <f t="shared" si="3"/>
        <v>67</v>
      </c>
      <c r="AW18" s="160"/>
      <c r="AX18" s="93">
        <v>25.0</v>
      </c>
      <c r="AY18" s="99"/>
      <c r="AZ18" s="93">
        <v>25.0</v>
      </c>
      <c r="BA18" s="99"/>
      <c r="BB18" s="93">
        <v>23.0</v>
      </c>
      <c r="BC18" s="99"/>
      <c r="BD18" s="159">
        <f t="shared" si="4"/>
        <v>73</v>
      </c>
      <c r="BE18" s="160"/>
      <c r="BF18" s="159">
        <f t="shared" si="5"/>
        <v>251</v>
      </c>
      <c r="BG18" s="160"/>
      <c r="BH18" s="93">
        <v>251.0</v>
      </c>
      <c r="BI18" s="99"/>
      <c r="BJ18" s="93">
        <v>251.0</v>
      </c>
      <c r="BK18" s="99"/>
      <c r="BL18" s="93">
        <v>251.0</v>
      </c>
      <c r="BM18" s="99"/>
    </row>
    <row r="19">
      <c r="A19" s="154"/>
      <c r="B19" s="155"/>
      <c r="C19" s="156"/>
      <c r="D19" s="157"/>
      <c r="E19" s="157"/>
      <c r="F19" s="157"/>
      <c r="G19" s="158"/>
      <c r="H19" s="116"/>
      <c r="I19" s="116"/>
      <c r="J19" s="98"/>
      <c r="K19" s="98"/>
      <c r="L19" s="116"/>
      <c r="M19" s="116" t="s">
        <v>159</v>
      </c>
      <c r="N19" s="161" t="s">
        <v>160</v>
      </c>
      <c r="O19" s="93">
        <v>32.0</v>
      </c>
      <c r="P19" s="93" t="s">
        <v>94</v>
      </c>
      <c r="Q19" s="93">
        <v>156.0</v>
      </c>
      <c r="R19" s="91" t="s">
        <v>102</v>
      </c>
      <c r="S19" s="93">
        <v>10000.0</v>
      </c>
      <c r="T19" s="97" t="s">
        <v>135</v>
      </c>
      <c r="U19" s="95">
        <v>11.0</v>
      </c>
      <c r="V19" s="96" t="s">
        <v>105</v>
      </c>
      <c r="W19" s="97" t="s">
        <v>106</v>
      </c>
      <c r="X19" s="98" t="s">
        <v>82</v>
      </c>
      <c r="Y19" s="99"/>
      <c r="Z19" s="93">
        <v>15.0</v>
      </c>
      <c r="AA19" s="99"/>
      <c r="AB19" s="93">
        <v>10.0</v>
      </c>
      <c r="AC19" s="99"/>
      <c r="AD19" s="93">
        <v>11.0</v>
      </c>
      <c r="AE19" s="99"/>
      <c r="AF19" s="159">
        <f t="shared" si="1"/>
        <v>36</v>
      </c>
      <c r="AG19" s="160"/>
      <c r="AH19" s="93">
        <v>11.0</v>
      </c>
      <c r="AI19" s="99"/>
      <c r="AJ19" s="93">
        <v>15.0</v>
      </c>
      <c r="AK19" s="99"/>
      <c r="AL19" s="93">
        <v>13.0</v>
      </c>
      <c r="AM19" s="99"/>
      <c r="AN19" s="159">
        <f t="shared" si="2"/>
        <v>39</v>
      </c>
      <c r="AO19" s="160"/>
      <c r="AP19" s="93">
        <v>14.0</v>
      </c>
      <c r="AQ19" s="99"/>
      <c r="AR19" s="93">
        <v>17.0</v>
      </c>
      <c r="AS19" s="99"/>
      <c r="AT19" s="93">
        <v>16.0</v>
      </c>
      <c r="AU19" s="99"/>
      <c r="AV19" s="159">
        <f t="shared" si="3"/>
        <v>47</v>
      </c>
      <c r="AW19" s="160"/>
      <c r="AX19" s="93">
        <v>16.0</v>
      </c>
      <c r="AY19" s="99"/>
      <c r="AZ19" s="93">
        <v>11.0</v>
      </c>
      <c r="BA19" s="99"/>
      <c r="BB19" s="93">
        <v>7.0</v>
      </c>
      <c r="BC19" s="99"/>
      <c r="BD19" s="159">
        <f t="shared" si="4"/>
        <v>34</v>
      </c>
      <c r="BE19" s="160"/>
      <c r="BF19" s="159">
        <f t="shared" si="5"/>
        <v>156</v>
      </c>
      <c r="BG19" s="160"/>
      <c r="BH19" s="93">
        <v>156.0</v>
      </c>
      <c r="BI19" s="99"/>
      <c r="BJ19" s="93">
        <v>156.0</v>
      </c>
      <c r="BK19" s="99"/>
      <c r="BL19" s="93">
        <v>156.0</v>
      </c>
      <c r="BM19" s="99"/>
    </row>
    <row r="20">
      <c r="A20" s="154"/>
      <c r="B20" s="155"/>
      <c r="C20" s="156"/>
      <c r="D20" s="157"/>
      <c r="E20" s="157"/>
      <c r="F20" s="157"/>
      <c r="G20" s="158"/>
      <c r="H20" s="116"/>
      <c r="I20" s="116"/>
      <c r="J20" s="98"/>
      <c r="K20" s="98"/>
      <c r="L20" s="116"/>
      <c r="M20" s="116" t="s">
        <v>161</v>
      </c>
      <c r="N20" s="163" t="s">
        <v>162</v>
      </c>
      <c r="O20" s="93">
        <v>30.0</v>
      </c>
      <c r="P20" s="93" t="s">
        <v>145</v>
      </c>
      <c r="Q20" s="93">
        <v>498.0</v>
      </c>
      <c r="R20" s="91" t="s">
        <v>102</v>
      </c>
      <c r="S20" s="93">
        <v>10000.0</v>
      </c>
      <c r="T20" s="97" t="s">
        <v>135</v>
      </c>
      <c r="U20" s="95">
        <v>11.0</v>
      </c>
      <c r="V20" s="96" t="s">
        <v>105</v>
      </c>
      <c r="W20" s="97" t="s">
        <v>106</v>
      </c>
      <c r="X20" s="98" t="s">
        <v>82</v>
      </c>
      <c r="Y20" s="99"/>
      <c r="Z20" s="93">
        <v>18.0</v>
      </c>
      <c r="AA20" s="99"/>
      <c r="AB20" s="93">
        <v>35.0</v>
      </c>
      <c r="AC20" s="99"/>
      <c r="AD20" s="93">
        <v>30.0</v>
      </c>
      <c r="AE20" s="99"/>
      <c r="AF20" s="159">
        <f t="shared" si="1"/>
        <v>83</v>
      </c>
      <c r="AG20" s="160"/>
      <c r="AH20" s="93">
        <v>40.0</v>
      </c>
      <c r="AI20" s="99"/>
      <c r="AJ20" s="93">
        <v>50.0</v>
      </c>
      <c r="AK20" s="99"/>
      <c r="AL20" s="93">
        <v>50.0</v>
      </c>
      <c r="AM20" s="99"/>
      <c r="AN20" s="159">
        <f t="shared" si="2"/>
        <v>140</v>
      </c>
      <c r="AO20" s="160"/>
      <c r="AP20" s="93">
        <v>50.0</v>
      </c>
      <c r="AQ20" s="99"/>
      <c r="AR20" s="93">
        <v>35.0</v>
      </c>
      <c r="AS20" s="99"/>
      <c r="AT20" s="93">
        <v>35.0</v>
      </c>
      <c r="AU20" s="99"/>
      <c r="AV20" s="159">
        <f t="shared" si="3"/>
        <v>120</v>
      </c>
      <c r="AW20" s="160"/>
      <c r="AX20" s="93">
        <v>55.0</v>
      </c>
      <c r="AY20" s="99"/>
      <c r="AZ20" s="93">
        <v>55.0</v>
      </c>
      <c r="BA20" s="99"/>
      <c r="BB20" s="93">
        <v>45.0</v>
      </c>
      <c r="BC20" s="99"/>
      <c r="BD20" s="159">
        <f t="shared" si="4"/>
        <v>155</v>
      </c>
      <c r="BE20" s="160"/>
      <c r="BF20" s="159">
        <f t="shared" si="5"/>
        <v>498</v>
      </c>
      <c r="BG20" s="160"/>
      <c r="BH20" s="93">
        <v>498.0</v>
      </c>
      <c r="BI20" s="99"/>
      <c r="BJ20" s="93">
        <v>498.0</v>
      </c>
      <c r="BK20" s="99"/>
      <c r="BL20" s="93">
        <v>498.0</v>
      </c>
      <c r="BM20" s="99"/>
    </row>
    <row r="21" ht="15.75" customHeight="1">
      <c r="A21" s="154"/>
      <c r="B21" s="155"/>
      <c r="C21" s="156"/>
      <c r="D21" s="157"/>
      <c r="E21" s="157"/>
      <c r="F21" s="157"/>
      <c r="G21" s="158"/>
      <c r="H21" s="116"/>
      <c r="I21" s="116"/>
      <c r="J21" s="98"/>
      <c r="K21" s="98"/>
      <c r="L21" s="116"/>
      <c r="M21" s="116" t="s">
        <v>163</v>
      </c>
      <c r="N21" s="104" t="s">
        <v>164</v>
      </c>
      <c r="O21" s="93">
        <v>105.0</v>
      </c>
      <c r="P21" s="93" t="s">
        <v>156</v>
      </c>
      <c r="Q21" s="93">
        <v>51.0</v>
      </c>
      <c r="R21" s="91" t="s">
        <v>102</v>
      </c>
      <c r="S21" s="93">
        <v>10000.0</v>
      </c>
      <c r="T21" s="97" t="s">
        <v>135</v>
      </c>
      <c r="U21" s="95">
        <v>11.0</v>
      </c>
      <c r="V21" s="96" t="s">
        <v>105</v>
      </c>
      <c r="W21" s="97" t="s">
        <v>106</v>
      </c>
      <c r="X21" s="98" t="s">
        <v>82</v>
      </c>
      <c r="Y21" s="99"/>
      <c r="Z21" s="93">
        <v>1.0</v>
      </c>
      <c r="AA21" s="99"/>
      <c r="AB21" s="93">
        <v>3.0</v>
      </c>
      <c r="AC21" s="99"/>
      <c r="AD21" s="93">
        <v>4.0</v>
      </c>
      <c r="AE21" s="99"/>
      <c r="AF21" s="159">
        <f t="shared" si="1"/>
        <v>8</v>
      </c>
      <c r="AG21" s="160"/>
      <c r="AH21" s="93">
        <v>4.0</v>
      </c>
      <c r="AI21" s="99"/>
      <c r="AJ21" s="93">
        <v>4.0</v>
      </c>
      <c r="AK21" s="99"/>
      <c r="AL21" s="93">
        <v>5.0</v>
      </c>
      <c r="AM21" s="99"/>
      <c r="AN21" s="159">
        <f t="shared" si="2"/>
        <v>13</v>
      </c>
      <c r="AO21" s="160"/>
      <c r="AP21" s="93">
        <v>5.0</v>
      </c>
      <c r="AQ21" s="99"/>
      <c r="AR21" s="93">
        <v>5.0</v>
      </c>
      <c r="AS21" s="99"/>
      <c r="AT21" s="93">
        <v>5.0</v>
      </c>
      <c r="AU21" s="99"/>
      <c r="AV21" s="159">
        <f t="shared" si="3"/>
        <v>15</v>
      </c>
      <c r="AW21" s="160"/>
      <c r="AX21" s="93">
        <v>5.0</v>
      </c>
      <c r="AY21" s="99"/>
      <c r="AZ21" s="93">
        <v>5.0</v>
      </c>
      <c r="BA21" s="99"/>
      <c r="BB21" s="93">
        <v>5.0</v>
      </c>
      <c r="BC21" s="99"/>
      <c r="BD21" s="159">
        <f t="shared" si="4"/>
        <v>15</v>
      </c>
      <c r="BE21" s="160"/>
      <c r="BF21" s="159">
        <f t="shared" si="5"/>
        <v>51</v>
      </c>
      <c r="BG21" s="160"/>
      <c r="BH21" s="93">
        <v>51.0</v>
      </c>
      <c r="BI21" s="99"/>
      <c r="BJ21" s="93">
        <v>51.0</v>
      </c>
      <c r="BK21" s="99"/>
      <c r="BL21" s="93">
        <v>51.0</v>
      </c>
      <c r="BM21" s="99"/>
    </row>
    <row r="22" ht="15.75" customHeight="1">
      <c r="A22" s="154"/>
      <c r="B22" s="155"/>
      <c r="C22" s="156"/>
      <c r="D22" s="157"/>
      <c r="E22" s="157"/>
      <c r="F22" s="157"/>
      <c r="G22" s="158"/>
      <c r="H22" s="116"/>
      <c r="I22" s="116"/>
      <c r="J22" s="98"/>
      <c r="K22" s="98"/>
      <c r="L22" s="116"/>
      <c r="M22" s="116" t="s">
        <v>165</v>
      </c>
      <c r="N22" s="161" t="s">
        <v>166</v>
      </c>
      <c r="O22" s="93">
        <v>91.0</v>
      </c>
      <c r="P22" s="93" t="s">
        <v>167</v>
      </c>
      <c r="Q22" s="93">
        <v>1095.0</v>
      </c>
      <c r="R22" s="91" t="s">
        <v>102</v>
      </c>
      <c r="S22" s="93">
        <v>10000.0</v>
      </c>
      <c r="T22" s="97" t="s">
        <v>135</v>
      </c>
      <c r="U22" s="95">
        <v>11.0</v>
      </c>
      <c r="V22" s="96" t="s">
        <v>105</v>
      </c>
      <c r="W22" s="97" t="s">
        <v>106</v>
      </c>
      <c r="X22" s="98" t="s">
        <v>82</v>
      </c>
      <c r="Y22" s="99"/>
      <c r="Z22" s="93">
        <v>12.0</v>
      </c>
      <c r="AA22" s="99"/>
      <c r="AB22" s="93">
        <v>82.0</v>
      </c>
      <c r="AC22" s="99"/>
      <c r="AD22" s="93">
        <v>104.0</v>
      </c>
      <c r="AE22" s="99"/>
      <c r="AF22" s="159">
        <f t="shared" si="1"/>
        <v>198</v>
      </c>
      <c r="AG22" s="160"/>
      <c r="AH22" s="93">
        <v>106.0</v>
      </c>
      <c r="AI22" s="99"/>
      <c r="AJ22" s="93">
        <v>131.0</v>
      </c>
      <c r="AK22" s="99"/>
      <c r="AL22" s="93">
        <v>141.0</v>
      </c>
      <c r="AM22" s="99"/>
      <c r="AN22" s="159">
        <f t="shared" si="2"/>
        <v>378</v>
      </c>
      <c r="AO22" s="160"/>
      <c r="AP22" s="93">
        <v>136.0</v>
      </c>
      <c r="AQ22" s="99"/>
      <c r="AR22" s="93">
        <v>121.0</v>
      </c>
      <c r="AS22" s="99"/>
      <c r="AT22" s="93">
        <v>96.0</v>
      </c>
      <c r="AU22" s="99"/>
      <c r="AV22" s="159">
        <f t="shared" si="3"/>
        <v>353</v>
      </c>
      <c r="AW22" s="160"/>
      <c r="AX22" s="93">
        <v>90.0</v>
      </c>
      <c r="AY22" s="99"/>
      <c r="AZ22" s="93">
        <v>65.0</v>
      </c>
      <c r="BA22" s="99"/>
      <c r="BB22" s="93">
        <v>11.0</v>
      </c>
      <c r="BC22" s="99"/>
      <c r="BD22" s="159">
        <f t="shared" si="4"/>
        <v>166</v>
      </c>
      <c r="BE22" s="160"/>
      <c r="BF22" s="159">
        <f t="shared" si="5"/>
        <v>1095</v>
      </c>
      <c r="BG22" s="160"/>
      <c r="BH22" s="93">
        <v>1095.0</v>
      </c>
      <c r="BI22" s="99"/>
      <c r="BJ22" s="93">
        <v>1095.0</v>
      </c>
      <c r="BK22" s="99"/>
      <c r="BL22" s="93">
        <v>1095.0</v>
      </c>
      <c r="BM22" s="99"/>
    </row>
    <row r="23" ht="15.75" customHeight="1">
      <c r="A23" s="154"/>
      <c r="B23" s="155"/>
      <c r="C23" s="156"/>
      <c r="D23" s="157"/>
      <c r="E23" s="157"/>
      <c r="F23" s="157"/>
      <c r="G23" s="158"/>
      <c r="H23" s="116"/>
      <c r="I23" s="116"/>
      <c r="J23" s="98"/>
      <c r="K23" s="98"/>
      <c r="L23" s="116"/>
      <c r="M23" s="116" t="s">
        <v>168</v>
      </c>
      <c r="N23" s="161" t="s">
        <v>169</v>
      </c>
      <c r="O23" s="93">
        <v>91.0</v>
      </c>
      <c r="P23" s="93" t="s">
        <v>167</v>
      </c>
      <c r="Q23" s="93">
        <v>754.0</v>
      </c>
      <c r="R23" s="91" t="s">
        <v>102</v>
      </c>
      <c r="S23" s="93">
        <v>10000.0</v>
      </c>
      <c r="T23" s="97" t="s">
        <v>135</v>
      </c>
      <c r="U23" s="95">
        <v>11.0</v>
      </c>
      <c r="V23" s="96" t="s">
        <v>105</v>
      </c>
      <c r="W23" s="97" t="s">
        <v>106</v>
      </c>
      <c r="X23" s="98" t="s">
        <v>82</v>
      </c>
      <c r="Y23" s="99"/>
      <c r="Z23" s="93"/>
      <c r="AA23" s="99"/>
      <c r="AB23" s="93">
        <v>23.0</v>
      </c>
      <c r="AC23" s="99"/>
      <c r="AD23" s="93">
        <v>75.0</v>
      </c>
      <c r="AE23" s="99"/>
      <c r="AF23" s="159">
        <f t="shared" si="1"/>
        <v>98</v>
      </c>
      <c r="AG23" s="160"/>
      <c r="AH23" s="93">
        <v>92.0</v>
      </c>
      <c r="AI23" s="99"/>
      <c r="AJ23" s="93">
        <v>78.0</v>
      </c>
      <c r="AK23" s="99"/>
      <c r="AL23" s="93">
        <v>72.0</v>
      </c>
      <c r="AM23" s="99"/>
      <c r="AN23" s="159">
        <f t="shared" si="2"/>
        <v>242</v>
      </c>
      <c r="AO23" s="160"/>
      <c r="AP23" s="93">
        <v>74.0</v>
      </c>
      <c r="AQ23" s="99"/>
      <c r="AR23" s="93">
        <v>80.0</v>
      </c>
      <c r="AS23" s="99"/>
      <c r="AT23" s="93">
        <v>70.0</v>
      </c>
      <c r="AU23" s="99"/>
      <c r="AV23" s="159">
        <f t="shared" si="3"/>
        <v>224</v>
      </c>
      <c r="AW23" s="160"/>
      <c r="AX23" s="93">
        <v>70.0</v>
      </c>
      <c r="AY23" s="99"/>
      <c r="AZ23" s="93">
        <v>50.0</v>
      </c>
      <c r="BA23" s="99"/>
      <c r="BB23" s="93">
        <v>70.0</v>
      </c>
      <c r="BC23" s="99"/>
      <c r="BD23" s="159">
        <f t="shared" si="4"/>
        <v>190</v>
      </c>
      <c r="BE23" s="160"/>
      <c r="BF23" s="159">
        <f t="shared" si="5"/>
        <v>754</v>
      </c>
      <c r="BG23" s="160"/>
      <c r="BH23" s="93">
        <v>754.0</v>
      </c>
      <c r="BI23" s="99"/>
      <c r="BJ23" s="93">
        <v>754.0</v>
      </c>
      <c r="BK23" s="99"/>
      <c r="BL23" s="93">
        <v>754.0</v>
      </c>
      <c r="BM23" s="99"/>
    </row>
    <row r="24" ht="15.75" customHeight="1">
      <c r="A24" s="154"/>
      <c r="B24" s="155"/>
      <c r="C24" s="156"/>
      <c r="D24" s="157"/>
      <c r="E24" s="157"/>
      <c r="F24" s="157"/>
      <c r="G24" s="158"/>
      <c r="H24" s="116"/>
      <c r="I24" s="116"/>
      <c r="J24" s="98"/>
      <c r="K24" s="98"/>
      <c r="L24" s="116"/>
      <c r="M24" s="116" t="s">
        <v>170</v>
      </c>
      <c r="N24" s="164" t="s">
        <v>171</v>
      </c>
      <c r="O24" s="93">
        <v>26.0</v>
      </c>
      <c r="P24" s="93" t="s">
        <v>172</v>
      </c>
      <c r="Q24" s="93">
        <v>95.0</v>
      </c>
      <c r="R24" s="91" t="s">
        <v>102</v>
      </c>
      <c r="S24" s="93">
        <v>10000.0</v>
      </c>
      <c r="T24" s="97" t="s">
        <v>135</v>
      </c>
      <c r="U24" s="95">
        <v>11.0</v>
      </c>
      <c r="V24" s="96" t="s">
        <v>105</v>
      </c>
      <c r="W24" s="97" t="s">
        <v>106</v>
      </c>
      <c r="X24" s="98" t="s">
        <v>82</v>
      </c>
      <c r="Y24" s="99"/>
      <c r="Z24" s="93">
        <v>7.0</v>
      </c>
      <c r="AA24" s="99"/>
      <c r="AB24" s="93">
        <v>8.0</v>
      </c>
      <c r="AC24" s="99"/>
      <c r="AD24" s="93">
        <v>8.0</v>
      </c>
      <c r="AE24" s="99"/>
      <c r="AF24" s="159">
        <f t="shared" si="1"/>
        <v>23</v>
      </c>
      <c r="AG24" s="160"/>
      <c r="AH24" s="93">
        <v>8.0</v>
      </c>
      <c r="AI24" s="99"/>
      <c r="AJ24" s="93">
        <v>8.0</v>
      </c>
      <c r="AK24" s="99"/>
      <c r="AL24" s="93">
        <v>8.0</v>
      </c>
      <c r="AM24" s="99"/>
      <c r="AN24" s="159">
        <f t="shared" si="2"/>
        <v>24</v>
      </c>
      <c r="AO24" s="160"/>
      <c r="AP24" s="93">
        <v>8.0</v>
      </c>
      <c r="AQ24" s="99"/>
      <c r="AR24" s="93">
        <v>8.0</v>
      </c>
      <c r="AS24" s="99"/>
      <c r="AT24" s="93">
        <v>8.0</v>
      </c>
      <c r="AU24" s="99"/>
      <c r="AV24" s="159">
        <f t="shared" si="3"/>
        <v>24</v>
      </c>
      <c r="AW24" s="160"/>
      <c r="AX24" s="93">
        <v>8.0</v>
      </c>
      <c r="AY24" s="99"/>
      <c r="AZ24" s="93">
        <v>8.0</v>
      </c>
      <c r="BA24" s="99"/>
      <c r="BB24" s="93">
        <v>8.0</v>
      </c>
      <c r="BC24" s="99"/>
      <c r="BD24" s="159">
        <f t="shared" si="4"/>
        <v>24</v>
      </c>
      <c r="BE24" s="160"/>
      <c r="BF24" s="159">
        <f t="shared" si="5"/>
        <v>95</v>
      </c>
      <c r="BG24" s="160"/>
      <c r="BH24" s="93">
        <v>95.0</v>
      </c>
      <c r="BI24" s="99"/>
      <c r="BJ24" s="93">
        <v>95.0</v>
      </c>
      <c r="BK24" s="99"/>
      <c r="BL24" s="93">
        <v>95.0</v>
      </c>
      <c r="BM24" s="99"/>
    </row>
    <row r="25" ht="15.75" customHeight="1">
      <c r="A25" s="154"/>
      <c r="B25" s="155"/>
      <c r="C25" s="156"/>
      <c r="D25" s="157"/>
      <c r="E25" s="157"/>
      <c r="F25" s="157"/>
      <c r="G25" s="158"/>
      <c r="H25" s="116"/>
      <c r="I25" s="116"/>
      <c r="J25" s="98"/>
      <c r="K25" s="98"/>
      <c r="L25" s="116"/>
      <c r="M25" s="116" t="s">
        <v>173</v>
      </c>
      <c r="N25" s="117" t="s">
        <v>174</v>
      </c>
      <c r="O25" s="93">
        <v>26.0</v>
      </c>
      <c r="P25" s="93" t="s">
        <v>172</v>
      </c>
      <c r="Q25" s="93">
        <v>51.0</v>
      </c>
      <c r="R25" s="91" t="s">
        <v>102</v>
      </c>
      <c r="S25" s="93">
        <v>10000.0</v>
      </c>
      <c r="T25" s="97" t="s">
        <v>135</v>
      </c>
      <c r="U25" s="95">
        <v>11.0</v>
      </c>
      <c r="V25" s="96" t="s">
        <v>105</v>
      </c>
      <c r="W25" s="97" t="s">
        <v>106</v>
      </c>
      <c r="X25" s="98" t="s">
        <v>82</v>
      </c>
      <c r="Y25" s="99"/>
      <c r="Z25" s="93">
        <v>4.0</v>
      </c>
      <c r="AA25" s="99"/>
      <c r="AB25" s="93">
        <v>6.0</v>
      </c>
      <c r="AC25" s="99"/>
      <c r="AD25" s="93">
        <v>4.0</v>
      </c>
      <c r="AE25" s="99"/>
      <c r="AF25" s="159">
        <f t="shared" si="1"/>
        <v>14</v>
      </c>
      <c r="AG25" s="160"/>
      <c r="AH25" s="93">
        <v>5.0</v>
      </c>
      <c r="AI25" s="99"/>
      <c r="AJ25" s="93">
        <v>4.0</v>
      </c>
      <c r="AK25" s="99"/>
      <c r="AL25" s="93">
        <v>4.0</v>
      </c>
      <c r="AM25" s="99"/>
      <c r="AN25" s="159">
        <f t="shared" si="2"/>
        <v>13</v>
      </c>
      <c r="AO25" s="160"/>
      <c r="AP25" s="93">
        <v>4.0</v>
      </c>
      <c r="AQ25" s="99"/>
      <c r="AR25" s="93">
        <v>4.0</v>
      </c>
      <c r="AS25" s="99"/>
      <c r="AT25" s="93">
        <v>4.0</v>
      </c>
      <c r="AU25" s="99"/>
      <c r="AV25" s="159">
        <f t="shared" si="3"/>
        <v>12</v>
      </c>
      <c r="AW25" s="160"/>
      <c r="AX25" s="93">
        <v>4.0</v>
      </c>
      <c r="AY25" s="99"/>
      <c r="AZ25" s="93">
        <v>4.0</v>
      </c>
      <c r="BA25" s="99"/>
      <c r="BB25" s="93">
        <v>4.0</v>
      </c>
      <c r="BC25" s="99"/>
      <c r="BD25" s="159">
        <f t="shared" si="4"/>
        <v>12</v>
      </c>
      <c r="BE25" s="160"/>
      <c r="BF25" s="159">
        <f t="shared" si="5"/>
        <v>51</v>
      </c>
      <c r="BG25" s="160"/>
      <c r="BH25" s="93">
        <v>51.0</v>
      </c>
      <c r="BI25" s="99"/>
      <c r="BJ25" s="93">
        <v>51.0</v>
      </c>
      <c r="BK25" s="99"/>
      <c r="BL25" s="93">
        <v>51.0</v>
      </c>
      <c r="BM25" s="99"/>
    </row>
    <row r="26" ht="15.75" customHeight="1">
      <c r="A26" s="154"/>
      <c r="B26" s="155"/>
      <c r="C26" s="156"/>
      <c r="D26" s="157"/>
      <c r="E26" s="157"/>
      <c r="F26" s="157"/>
      <c r="G26" s="158"/>
      <c r="H26" s="116"/>
      <c r="I26" s="116"/>
      <c r="J26" s="98"/>
      <c r="K26" s="98"/>
      <c r="L26" s="116"/>
      <c r="M26" s="116" t="s">
        <v>175</v>
      </c>
      <c r="N26" s="117" t="s">
        <v>176</v>
      </c>
      <c r="O26" s="93">
        <v>13.0</v>
      </c>
      <c r="P26" s="93" t="s">
        <v>177</v>
      </c>
      <c r="Q26" s="93">
        <v>60.0</v>
      </c>
      <c r="R26" s="91" t="s">
        <v>102</v>
      </c>
      <c r="S26" s="93">
        <v>10000.0</v>
      </c>
      <c r="T26" s="97" t="s">
        <v>135</v>
      </c>
      <c r="U26" s="95">
        <v>11.0</v>
      </c>
      <c r="V26" s="96" t="s">
        <v>105</v>
      </c>
      <c r="W26" s="97" t="s">
        <v>106</v>
      </c>
      <c r="X26" s="98" t="s">
        <v>82</v>
      </c>
      <c r="Y26" s="99"/>
      <c r="Z26" s="93">
        <v>5.0</v>
      </c>
      <c r="AA26" s="99"/>
      <c r="AB26" s="93">
        <v>5.0</v>
      </c>
      <c r="AC26" s="99"/>
      <c r="AD26" s="93">
        <v>5.0</v>
      </c>
      <c r="AE26" s="99"/>
      <c r="AF26" s="159">
        <f t="shared" si="1"/>
        <v>15</v>
      </c>
      <c r="AG26" s="160"/>
      <c r="AH26" s="93">
        <v>5.0</v>
      </c>
      <c r="AI26" s="99"/>
      <c r="AJ26" s="93">
        <v>5.0</v>
      </c>
      <c r="AK26" s="99"/>
      <c r="AL26" s="93">
        <v>5.0</v>
      </c>
      <c r="AM26" s="99"/>
      <c r="AN26" s="159">
        <f t="shared" si="2"/>
        <v>15</v>
      </c>
      <c r="AO26" s="160"/>
      <c r="AP26" s="93">
        <v>5.0</v>
      </c>
      <c r="AQ26" s="99"/>
      <c r="AR26" s="93">
        <v>5.0</v>
      </c>
      <c r="AS26" s="99"/>
      <c r="AT26" s="93">
        <v>5.0</v>
      </c>
      <c r="AU26" s="99"/>
      <c r="AV26" s="159">
        <f t="shared" si="3"/>
        <v>15</v>
      </c>
      <c r="AW26" s="160"/>
      <c r="AX26" s="93">
        <v>5.0</v>
      </c>
      <c r="AY26" s="99"/>
      <c r="AZ26" s="93">
        <v>5.0</v>
      </c>
      <c r="BA26" s="99"/>
      <c r="BB26" s="93">
        <v>5.0</v>
      </c>
      <c r="BC26" s="99"/>
      <c r="BD26" s="159">
        <f t="shared" si="4"/>
        <v>15</v>
      </c>
      <c r="BE26" s="160"/>
      <c r="BF26" s="159">
        <f t="shared" si="5"/>
        <v>60</v>
      </c>
      <c r="BG26" s="160"/>
      <c r="BH26" s="93">
        <v>60.0</v>
      </c>
      <c r="BI26" s="99"/>
      <c r="BJ26" s="93">
        <v>60.0</v>
      </c>
      <c r="BK26" s="99"/>
      <c r="BL26" s="93">
        <v>60.0</v>
      </c>
      <c r="BM26" s="99"/>
    </row>
    <row r="27" ht="15.75" customHeight="1">
      <c r="A27" s="154"/>
      <c r="B27" s="155"/>
      <c r="C27" s="156"/>
      <c r="D27" s="157"/>
      <c r="E27" s="157"/>
      <c r="F27" s="157"/>
      <c r="G27" s="158"/>
      <c r="H27" s="116"/>
      <c r="I27" s="116"/>
      <c r="J27" s="98"/>
      <c r="K27" s="98"/>
      <c r="L27" s="116"/>
      <c r="M27" s="116" t="s">
        <v>178</v>
      </c>
      <c r="N27" s="161" t="s">
        <v>179</v>
      </c>
      <c r="O27" s="93">
        <v>91.0</v>
      </c>
      <c r="P27" s="93" t="s">
        <v>167</v>
      </c>
      <c r="Q27" s="93">
        <v>10.0</v>
      </c>
      <c r="R27" s="91" t="s">
        <v>102</v>
      </c>
      <c r="S27" s="93">
        <v>10000.0</v>
      </c>
      <c r="T27" s="97" t="s">
        <v>135</v>
      </c>
      <c r="U27" s="95">
        <v>11.0</v>
      </c>
      <c r="V27" s="96" t="s">
        <v>105</v>
      </c>
      <c r="W27" s="97" t="s">
        <v>106</v>
      </c>
      <c r="X27" s="98" t="s">
        <v>82</v>
      </c>
      <c r="Y27" s="99"/>
      <c r="Z27" s="93"/>
      <c r="AA27" s="99"/>
      <c r="AB27" s="93">
        <v>1.0</v>
      </c>
      <c r="AC27" s="99"/>
      <c r="AD27" s="93">
        <v>1.0</v>
      </c>
      <c r="AE27" s="99"/>
      <c r="AF27" s="159">
        <f t="shared" si="1"/>
        <v>2</v>
      </c>
      <c r="AG27" s="160"/>
      <c r="AH27" s="93">
        <v>1.0</v>
      </c>
      <c r="AI27" s="99"/>
      <c r="AJ27" s="93">
        <v>1.0</v>
      </c>
      <c r="AK27" s="99"/>
      <c r="AL27" s="93">
        <v>1.0</v>
      </c>
      <c r="AM27" s="99"/>
      <c r="AN27" s="159">
        <f t="shared" si="2"/>
        <v>3</v>
      </c>
      <c r="AO27" s="160"/>
      <c r="AP27" s="93">
        <v>1.0</v>
      </c>
      <c r="AQ27" s="99"/>
      <c r="AR27" s="93">
        <v>1.0</v>
      </c>
      <c r="AS27" s="99"/>
      <c r="AT27" s="93">
        <v>1.0</v>
      </c>
      <c r="AU27" s="99"/>
      <c r="AV27" s="159">
        <f t="shared" si="3"/>
        <v>3</v>
      </c>
      <c r="AW27" s="160"/>
      <c r="AX27" s="93">
        <v>1.0</v>
      </c>
      <c r="AY27" s="99"/>
      <c r="AZ27" s="93">
        <v>1.0</v>
      </c>
      <c r="BA27" s="99"/>
      <c r="BB27" s="93"/>
      <c r="BC27" s="99"/>
      <c r="BD27" s="159">
        <f t="shared" si="4"/>
        <v>2</v>
      </c>
      <c r="BE27" s="160"/>
      <c r="BF27" s="159">
        <f t="shared" si="5"/>
        <v>10</v>
      </c>
      <c r="BG27" s="160"/>
      <c r="BH27" s="93">
        <v>10.0</v>
      </c>
      <c r="BI27" s="99"/>
      <c r="BJ27" s="93">
        <v>10.0</v>
      </c>
      <c r="BK27" s="99"/>
      <c r="BL27" s="93">
        <v>10.0</v>
      </c>
      <c r="BM27" s="99"/>
    </row>
    <row r="28" ht="15.75" customHeight="1">
      <c r="A28" s="141" t="s">
        <v>78</v>
      </c>
      <c r="B28" s="142" t="s">
        <v>79</v>
      </c>
      <c r="C28" s="142" t="s">
        <v>80</v>
      </c>
      <c r="D28" s="141" t="s">
        <v>81</v>
      </c>
      <c r="E28" s="141"/>
      <c r="F28" s="144">
        <v>286.0</v>
      </c>
      <c r="G28" s="144" t="s">
        <v>82</v>
      </c>
      <c r="H28" s="145" t="s">
        <v>83</v>
      </c>
      <c r="I28" s="145" t="s">
        <v>84</v>
      </c>
      <c r="J28" s="146" t="s">
        <v>83</v>
      </c>
      <c r="K28" s="146" t="s">
        <v>85</v>
      </c>
      <c r="L28" s="145" t="s">
        <v>128</v>
      </c>
      <c r="M28" s="145" t="s">
        <v>99</v>
      </c>
      <c r="N28" s="165" t="s">
        <v>180</v>
      </c>
      <c r="O28" s="144">
        <v>8.0</v>
      </c>
      <c r="P28" s="144" t="s">
        <v>181</v>
      </c>
      <c r="Q28" s="144">
        <v>286.0</v>
      </c>
      <c r="R28" s="148" t="s">
        <v>102</v>
      </c>
      <c r="S28" s="166" t="s">
        <v>103</v>
      </c>
      <c r="T28" s="166" t="s">
        <v>104</v>
      </c>
      <c r="U28" s="144">
        <v>11.0</v>
      </c>
      <c r="V28" s="150" t="s">
        <v>105</v>
      </c>
      <c r="W28" s="149" t="s">
        <v>106</v>
      </c>
      <c r="X28" s="146" t="s">
        <v>82</v>
      </c>
      <c r="Y28" s="144" t="s">
        <v>182</v>
      </c>
      <c r="Z28" s="144">
        <v>20.0</v>
      </c>
      <c r="AA28" s="167">
        <f>AA29+AA30+AA31</f>
        <v>0</v>
      </c>
      <c r="AB28" s="144">
        <v>26.0</v>
      </c>
      <c r="AC28" s="167">
        <f>AC29+AC30+AC31</f>
        <v>142000</v>
      </c>
      <c r="AD28" s="144">
        <v>25.0</v>
      </c>
      <c r="AE28" s="167">
        <f>AE29+AE30+AE31</f>
        <v>9850</v>
      </c>
      <c r="AF28" s="159">
        <f t="shared" si="1"/>
        <v>71</v>
      </c>
      <c r="AG28" s="102">
        <f>+AA28+AC28+AE28</f>
        <v>151850</v>
      </c>
      <c r="AH28" s="144">
        <v>25.0</v>
      </c>
      <c r="AI28" s="167">
        <f>AI29+AI30+AI31</f>
        <v>20000</v>
      </c>
      <c r="AJ28" s="144">
        <v>24.0</v>
      </c>
      <c r="AK28" s="167">
        <f>AK29+AK30+AK31</f>
        <v>55000</v>
      </c>
      <c r="AL28" s="144">
        <v>24.0</v>
      </c>
      <c r="AM28" s="167">
        <f>AM29+AM30+AM31</f>
        <v>55000</v>
      </c>
      <c r="AN28" s="159">
        <f t="shared" si="2"/>
        <v>73</v>
      </c>
      <c r="AO28" s="102">
        <f>+AI28+AK28+AM28</f>
        <v>130000</v>
      </c>
      <c r="AP28" s="144">
        <v>24.0</v>
      </c>
      <c r="AQ28" s="167">
        <f>AQ29+AQ30+AQ31</f>
        <v>110000</v>
      </c>
      <c r="AR28" s="144">
        <v>26.0</v>
      </c>
      <c r="AS28" s="167">
        <f>AS29+AS30+AS31</f>
        <v>55000</v>
      </c>
      <c r="AT28" s="144">
        <v>24.0</v>
      </c>
      <c r="AU28" s="167">
        <f>AU29+AU30+AU31</f>
        <v>85000</v>
      </c>
      <c r="AV28" s="159">
        <f t="shared" si="3"/>
        <v>74</v>
      </c>
      <c r="AW28" s="102">
        <f>+AQ28+AS28+AU28</f>
        <v>250000</v>
      </c>
      <c r="AX28" s="144">
        <v>24.0</v>
      </c>
      <c r="AY28" s="167">
        <f>AY29+AY30+AY31</f>
        <v>45000</v>
      </c>
      <c r="AZ28" s="144">
        <v>24.0</v>
      </c>
      <c r="BA28" s="167">
        <f>BA29+BA30+BA31</f>
        <v>77401</v>
      </c>
      <c r="BB28" s="144">
        <v>20.0</v>
      </c>
      <c r="BC28" s="167">
        <f>BC29+BC30+BC31</f>
        <v>0</v>
      </c>
      <c r="BD28" s="159">
        <f t="shared" si="4"/>
        <v>68</v>
      </c>
      <c r="BE28" s="102">
        <f>+AY28+BA28+BC28</f>
        <v>122401</v>
      </c>
      <c r="BF28" s="159">
        <f t="shared" si="5"/>
        <v>286</v>
      </c>
      <c r="BG28" s="102">
        <f>+BE28+AW28+AO28+AG28</f>
        <v>654251</v>
      </c>
      <c r="BH28" s="144">
        <v>286.0</v>
      </c>
      <c r="BI28" s="151">
        <v>654251.0</v>
      </c>
      <c r="BJ28" s="144">
        <v>286.0</v>
      </c>
      <c r="BK28" s="151">
        <v>654251.0</v>
      </c>
      <c r="BL28" s="144">
        <v>286.0</v>
      </c>
      <c r="BM28" s="151">
        <v>654251.0</v>
      </c>
    </row>
    <row r="29" ht="15.75" customHeight="1">
      <c r="A29" s="154"/>
      <c r="B29" s="155"/>
      <c r="C29" s="156"/>
      <c r="D29" s="157"/>
      <c r="E29" s="157"/>
      <c r="F29" s="157"/>
      <c r="G29" s="158"/>
      <c r="H29" s="116"/>
      <c r="I29" s="116"/>
      <c r="J29" s="98"/>
      <c r="K29" s="98"/>
      <c r="L29" s="116"/>
      <c r="M29" s="116"/>
      <c r="N29" s="117"/>
      <c r="O29" s="93"/>
      <c r="P29" s="93"/>
      <c r="Q29" s="93"/>
      <c r="R29" s="91"/>
      <c r="S29" s="93">
        <v>26210.0</v>
      </c>
      <c r="T29" s="168" t="s">
        <v>108</v>
      </c>
      <c r="U29" s="95">
        <v>11.0</v>
      </c>
      <c r="V29" s="96" t="s">
        <v>105</v>
      </c>
      <c r="W29" s="97" t="s">
        <v>106</v>
      </c>
      <c r="X29" s="98" t="s">
        <v>82</v>
      </c>
      <c r="Y29" s="95"/>
      <c r="Z29" s="93"/>
      <c r="AA29" s="99"/>
      <c r="AB29" s="93"/>
      <c r="AC29" s="99">
        <v>66000.0</v>
      </c>
      <c r="AD29" s="93"/>
      <c r="AE29" s="99">
        <v>9850.0</v>
      </c>
      <c r="AF29" s="159"/>
      <c r="AG29" s="160"/>
      <c r="AH29" s="93"/>
      <c r="AI29" s="99">
        <v>15000.0</v>
      </c>
      <c r="AJ29" s="93"/>
      <c r="AK29" s="99">
        <v>50000.0</v>
      </c>
      <c r="AL29" s="93"/>
      <c r="AM29" s="99">
        <v>50000.0</v>
      </c>
      <c r="AN29" s="159"/>
      <c r="AO29" s="160"/>
      <c r="AP29" s="93"/>
      <c r="AQ29" s="99">
        <v>100000.0</v>
      </c>
      <c r="AR29" s="93"/>
      <c r="AS29" s="99">
        <v>45000.0</v>
      </c>
      <c r="AT29" s="93"/>
      <c r="AU29" s="99">
        <v>75000.0</v>
      </c>
      <c r="AV29" s="159"/>
      <c r="AW29" s="160"/>
      <c r="AX29" s="93"/>
      <c r="AY29" s="99">
        <v>45000.0</v>
      </c>
      <c r="AZ29" s="93"/>
      <c r="BA29" s="99">
        <v>77401.0</v>
      </c>
      <c r="BB29" s="93"/>
      <c r="BC29" s="99"/>
      <c r="BD29" s="159"/>
      <c r="BE29" s="160"/>
      <c r="BF29" s="159"/>
      <c r="BG29" s="160"/>
      <c r="BH29" s="93"/>
      <c r="BI29" s="99"/>
      <c r="BJ29" s="93"/>
      <c r="BK29" s="99"/>
      <c r="BL29" s="93"/>
      <c r="BM29" s="99"/>
    </row>
    <row r="30" ht="15.75" customHeight="1">
      <c r="A30" s="154"/>
      <c r="B30" s="155"/>
      <c r="C30" s="156"/>
      <c r="D30" s="157"/>
      <c r="E30" s="157"/>
      <c r="F30" s="157"/>
      <c r="G30" s="158"/>
      <c r="H30" s="116"/>
      <c r="I30" s="116"/>
      <c r="J30" s="98"/>
      <c r="K30" s="98"/>
      <c r="L30" s="116"/>
      <c r="M30" s="116"/>
      <c r="N30" s="117"/>
      <c r="O30" s="93"/>
      <c r="P30" s="93"/>
      <c r="Q30" s="93"/>
      <c r="R30" s="91"/>
      <c r="S30" s="93">
        <v>26110.0</v>
      </c>
      <c r="T30" s="168" t="s">
        <v>109</v>
      </c>
      <c r="U30" s="95">
        <v>11.0</v>
      </c>
      <c r="V30" s="96" t="s">
        <v>105</v>
      </c>
      <c r="W30" s="97" t="s">
        <v>106</v>
      </c>
      <c r="X30" s="98" t="s">
        <v>82</v>
      </c>
      <c r="Y30" s="95"/>
      <c r="Z30" s="93"/>
      <c r="AA30" s="99"/>
      <c r="AB30" s="93"/>
      <c r="AC30" s="99"/>
      <c r="AD30" s="93"/>
      <c r="AE30" s="99"/>
      <c r="AF30" s="159"/>
      <c r="AG30" s="160"/>
      <c r="AH30" s="93"/>
      <c r="AI30" s="99"/>
      <c r="AJ30" s="93"/>
      <c r="AK30" s="99"/>
      <c r="AL30" s="93"/>
      <c r="AM30" s="108"/>
      <c r="AN30" s="159"/>
      <c r="AO30" s="160"/>
      <c r="AP30" s="93"/>
      <c r="AQ30" s="99"/>
      <c r="AR30" s="93"/>
      <c r="AS30" s="99"/>
      <c r="AT30" s="93"/>
      <c r="AU30" s="99"/>
      <c r="AV30" s="159"/>
      <c r="AW30" s="160"/>
      <c r="AX30" s="93"/>
      <c r="AY30" s="99"/>
      <c r="AZ30" s="93"/>
      <c r="BA30" s="99"/>
      <c r="BB30" s="93"/>
      <c r="BC30" s="99"/>
      <c r="BD30" s="159"/>
      <c r="BE30" s="160"/>
      <c r="BF30" s="159"/>
      <c r="BG30" s="160"/>
      <c r="BH30" s="93"/>
      <c r="BI30" s="99"/>
      <c r="BJ30" s="93"/>
      <c r="BK30" s="99"/>
      <c r="BL30" s="93"/>
      <c r="BM30" s="99"/>
    </row>
    <row r="31" ht="15.75" customHeight="1">
      <c r="A31" s="154"/>
      <c r="B31" s="155"/>
      <c r="C31" s="156"/>
      <c r="D31" s="157"/>
      <c r="E31" s="157"/>
      <c r="F31" s="157"/>
      <c r="G31" s="158"/>
      <c r="H31" s="116"/>
      <c r="I31" s="116"/>
      <c r="J31" s="98"/>
      <c r="K31" s="98"/>
      <c r="L31" s="116"/>
      <c r="M31" s="116"/>
      <c r="N31" s="117"/>
      <c r="O31" s="93"/>
      <c r="P31" s="93"/>
      <c r="Q31" s="93"/>
      <c r="R31" s="91"/>
      <c r="S31" s="93">
        <v>35620.0</v>
      </c>
      <c r="T31" s="95" t="s">
        <v>110</v>
      </c>
      <c r="U31" s="95">
        <v>11.0</v>
      </c>
      <c r="V31" s="96" t="s">
        <v>105</v>
      </c>
      <c r="W31" s="97" t="s">
        <v>106</v>
      </c>
      <c r="X31" s="98" t="s">
        <v>82</v>
      </c>
      <c r="Y31" s="95"/>
      <c r="Z31" s="93"/>
      <c r="AA31" s="99"/>
      <c r="AB31" s="93"/>
      <c r="AC31" s="99">
        <v>76000.0</v>
      </c>
      <c r="AD31" s="93"/>
      <c r="AE31" s="99"/>
      <c r="AF31" s="159"/>
      <c r="AG31" s="160"/>
      <c r="AH31" s="93"/>
      <c r="AI31" s="99">
        <v>5000.0</v>
      </c>
      <c r="AJ31" s="93"/>
      <c r="AK31" s="99">
        <v>5000.0</v>
      </c>
      <c r="AL31" s="93"/>
      <c r="AM31" s="99">
        <v>5000.0</v>
      </c>
      <c r="AN31" s="159"/>
      <c r="AO31" s="160"/>
      <c r="AP31" s="93"/>
      <c r="AQ31" s="108">
        <v>10000.0</v>
      </c>
      <c r="AR31" s="95"/>
      <c r="AS31" s="108">
        <v>10000.0</v>
      </c>
      <c r="AT31" s="95"/>
      <c r="AU31" s="108">
        <v>10000.0</v>
      </c>
      <c r="AV31" s="159"/>
      <c r="AW31" s="160"/>
      <c r="AX31" s="93"/>
      <c r="AY31" s="108"/>
      <c r="AZ31" s="95"/>
      <c r="BA31" s="108"/>
      <c r="BB31" s="93"/>
      <c r="BC31" s="99"/>
      <c r="BD31" s="159"/>
      <c r="BE31" s="160"/>
      <c r="BF31" s="159"/>
      <c r="BG31" s="160"/>
      <c r="BH31" s="93"/>
      <c r="BI31" s="99"/>
      <c r="BJ31" s="93"/>
      <c r="BK31" s="99">
        <v>0.0</v>
      </c>
      <c r="BL31" s="93"/>
      <c r="BM31" s="99"/>
    </row>
    <row r="32" ht="15.75" customHeight="1">
      <c r="A32" s="141" t="s">
        <v>78</v>
      </c>
      <c r="B32" s="142" t="s">
        <v>79</v>
      </c>
      <c r="C32" s="142" t="s">
        <v>80</v>
      </c>
      <c r="D32" s="141" t="s">
        <v>81</v>
      </c>
      <c r="E32" s="141"/>
      <c r="F32" s="144">
        <v>2.0</v>
      </c>
      <c r="G32" s="144" t="s">
        <v>82</v>
      </c>
      <c r="H32" s="145" t="s">
        <v>83</v>
      </c>
      <c r="I32" s="145" t="s">
        <v>84</v>
      </c>
      <c r="J32" s="146" t="s">
        <v>83</v>
      </c>
      <c r="K32" s="146" t="s">
        <v>85</v>
      </c>
      <c r="L32" s="145" t="s">
        <v>128</v>
      </c>
      <c r="M32" s="145" t="s">
        <v>111</v>
      </c>
      <c r="N32" s="152" t="s">
        <v>183</v>
      </c>
      <c r="O32" s="144">
        <v>1009.0</v>
      </c>
      <c r="P32" s="144" t="s">
        <v>101</v>
      </c>
      <c r="Q32" s="144">
        <v>2.0</v>
      </c>
      <c r="R32" s="148" t="s">
        <v>102</v>
      </c>
      <c r="S32" s="144" t="s">
        <v>103</v>
      </c>
      <c r="T32" s="166" t="s">
        <v>104</v>
      </c>
      <c r="U32" s="144">
        <v>11.0</v>
      </c>
      <c r="V32" s="150" t="s">
        <v>105</v>
      </c>
      <c r="W32" s="149" t="s">
        <v>106</v>
      </c>
      <c r="X32" s="146" t="s">
        <v>82</v>
      </c>
      <c r="Y32" s="144" t="s">
        <v>107</v>
      </c>
      <c r="Z32" s="144"/>
      <c r="AA32" s="151"/>
      <c r="AB32" s="144"/>
      <c r="AC32" s="151"/>
      <c r="AD32" s="144">
        <v>9.0</v>
      </c>
      <c r="AE32" s="167">
        <f>AE33+AE34+AE35</f>
        <v>70150</v>
      </c>
      <c r="AF32" s="159">
        <f t="shared" ref="AF32:AG32" si="6">+Z32+AB32+AD32</f>
        <v>9</v>
      </c>
      <c r="AG32" s="102">
        <f t="shared" si="6"/>
        <v>70150</v>
      </c>
      <c r="AH32" s="144">
        <v>9.0</v>
      </c>
      <c r="AI32" s="151">
        <v>100000.0</v>
      </c>
      <c r="AJ32" s="144"/>
      <c r="AK32" s="167">
        <f>AK33+AK34+AK35</f>
        <v>0</v>
      </c>
      <c r="AL32" s="144"/>
      <c r="AM32" s="167">
        <f>AM33+AM34+AM35</f>
        <v>0</v>
      </c>
      <c r="AN32" s="159">
        <f t="shared" ref="AN32:AO32" si="7">+AH32+AJ32+AL32</f>
        <v>9</v>
      </c>
      <c r="AO32" s="102">
        <f t="shared" si="7"/>
        <v>100000</v>
      </c>
      <c r="AP32" s="144"/>
      <c r="AQ32" s="167">
        <f>AQ33+AQ34+AQ35</f>
        <v>0</v>
      </c>
      <c r="AR32" s="144"/>
      <c r="AS32" s="167">
        <f>AS33+AS34+AS35</f>
        <v>0</v>
      </c>
      <c r="AT32" s="144"/>
      <c r="AU32" s="167">
        <f>AU33+AU34+AU35</f>
        <v>0</v>
      </c>
      <c r="AV32" s="159">
        <f t="shared" ref="AV32:AW32" si="8">+AP32+AR32+AT32</f>
        <v>0</v>
      </c>
      <c r="AW32" s="102">
        <f t="shared" si="8"/>
        <v>0</v>
      </c>
      <c r="AX32" s="167"/>
      <c r="AY32" s="167">
        <f>AY33+AY34+AY35</f>
        <v>0</v>
      </c>
      <c r="AZ32" s="144"/>
      <c r="BA32" s="167">
        <f>BA33+BA34+BA35</f>
        <v>0</v>
      </c>
      <c r="BB32" s="144"/>
      <c r="BC32" s="167">
        <f>BC33+BC34+BC35</f>
        <v>0</v>
      </c>
      <c r="BD32" s="169">
        <f t="shared" ref="BD32:BE32" si="9">+AX32+AZ32+BB32</f>
        <v>0</v>
      </c>
      <c r="BE32" s="102">
        <f t="shared" si="9"/>
        <v>0</v>
      </c>
      <c r="BF32" s="169">
        <f t="shared" ref="BF32:BG32" si="10">+BD32+AV32+AN32+AF32</f>
        <v>18</v>
      </c>
      <c r="BG32" s="102">
        <f t="shared" si="10"/>
        <v>170150</v>
      </c>
      <c r="BH32" s="144">
        <v>18.0</v>
      </c>
      <c r="BI32" s="151">
        <v>170150.0</v>
      </c>
      <c r="BJ32" s="144">
        <v>18.0</v>
      </c>
      <c r="BK32" s="151">
        <v>170150.0</v>
      </c>
      <c r="BL32" s="144">
        <v>18.0</v>
      </c>
      <c r="BM32" s="151">
        <v>170150.0</v>
      </c>
    </row>
    <row r="33" ht="15.75" customHeight="1">
      <c r="A33" s="154"/>
      <c r="B33" s="155"/>
      <c r="C33" s="156"/>
      <c r="D33" s="157"/>
      <c r="E33" s="157"/>
      <c r="F33" s="157"/>
      <c r="G33" s="158"/>
      <c r="H33" s="116"/>
      <c r="I33" s="116"/>
      <c r="J33" s="98"/>
      <c r="K33" s="98"/>
      <c r="L33" s="116"/>
      <c r="M33" s="116"/>
      <c r="N33" s="117"/>
      <c r="O33" s="93"/>
      <c r="P33" s="93"/>
      <c r="Q33" s="93"/>
      <c r="R33" s="91"/>
      <c r="S33" s="93">
        <v>26210.0</v>
      </c>
      <c r="T33" s="168" t="s">
        <v>108</v>
      </c>
      <c r="U33" s="95">
        <v>11.0</v>
      </c>
      <c r="V33" s="96" t="s">
        <v>105</v>
      </c>
      <c r="W33" s="97" t="s">
        <v>106</v>
      </c>
      <c r="X33" s="98" t="s">
        <v>82</v>
      </c>
      <c r="Y33" s="95"/>
      <c r="Z33" s="93"/>
      <c r="AA33" s="99"/>
      <c r="AB33" s="93"/>
      <c r="AC33" s="99"/>
      <c r="AD33" s="93"/>
      <c r="AE33" s="99">
        <v>70150.0</v>
      </c>
      <c r="AF33" s="159"/>
      <c r="AG33" s="160"/>
      <c r="AH33" s="93"/>
      <c r="AI33" s="99">
        <v>70150.0</v>
      </c>
      <c r="AJ33" s="93"/>
      <c r="AK33" s="99"/>
      <c r="AL33" s="93"/>
      <c r="AM33" s="99"/>
      <c r="AN33" s="159"/>
      <c r="AO33" s="160"/>
      <c r="AP33" s="93"/>
      <c r="AQ33" s="99"/>
      <c r="AR33" s="93"/>
      <c r="AS33" s="99"/>
      <c r="AT33" s="93"/>
      <c r="AU33" s="99"/>
      <c r="AV33" s="159"/>
      <c r="AW33" s="160"/>
      <c r="AX33" s="93"/>
      <c r="AY33" s="99"/>
      <c r="AZ33" s="93"/>
      <c r="BA33" s="99"/>
      <c r="BB33" s="93"/>
      <c r="BC33" s="99"/>
      <c r="BD33" s="159"/>
      <c r="BE33" s="160"/>
      <c r="BF33" s="159"/>
      <c r="BG33" s="160"/>
      <c r="BH33" s="93"/>
      <c r="BI33" s="99"/>
      <c r="BJ33" s="93"/>
      <c r="BK33" s="99"/>
      <c r="BL33" s="93"/>
      <c r="BM33" s="99"/>
    </row>
    <row r="34" ht="15.75" customHeight="1">
      <c r="A34" s="154"/>
      <c r="B34" s="155"/>
      <c r="C34" s="156"/>
      <c r="D34" s="157"/>
      <c r="E34" s="157"/>
      <c r="F34" s="157"/>
      <c r="G34" s="158"/>
      <c r="H34" s="116"/>
      <c r="I34" s="116"/>
      <c r="J34" s="98"/>
      <c r="K34" s="98"/>
      <c r="L34" s="116"/>
      <c r="M34" s="116"/>
      <c r="N34" s="117"/>
      <c r="O34" s="93"/>
      <c r="P34" s="93"/>
      <c r="Q34" s="93"/>
      <c r="R34" s="91"/>
      <c r="S34" s="93">
        <v>26110.0</v>
      </c>
      <c r="T34" s="168" t="s">
        <v>109</v>
      </c>
      <c r="U34" s="95">
        <v>11.0</v>
      </c>
      <c r="V34" s="96" t="s">
        <v>105</v>
      </c>
      <c r="W34" s="97" t="s">
        <v>106</v>
      </c>
      <c r="X34" s="98" t="s">
        <v>82</v>
      </c>
      <c r="Y34" s="95"/>
      <c r="Z34" s="93"/>
      <c r="AA34" s="99"/>
      <c r="AB34" s="93"/>
      <c r="AC34" s="99"/>
      <c r="AD34" s="93"/>
      <c r="AE34" s="99"/>
      <c r="AF34" s="159"/>
      <c r="AG34" s="160"/>
      <c r="AH34" s="93"/>
      <c r="AI34" s="99">
        <v>26000.0</v>
      </c>
      <c r="AJ34" s="93"/>
      <c r="AK34" s="99"/>
      <c r="AL34" s="93"/>
      <c r="AM34" s="99"/>
      <c r="AN34" s="159"/>
      <c r="AO34" s="160"/>
      <c r="AP34" s="93"/>
      <c r="AQ34" s="99"/>
      <c r="AR34" s="93"/>
      <c r="AS34" s="99"/>
      <c r="AT34" s="93"/>
      <c r="AU34" s="99"/>
      <c r="AV34" s="159"/>
      <c r="AW34" s="160"/>
      <c r="AX34" s="93"/>
      <c r="AY34" s="99"/>
      <c r="AZ34" s="93"/>
      <c r="BA34" s="99"/>
      <c r="BB34" s="93"/>
      <c r="BC34" s="99"/>
      <c r="BD34" s="159"/>
      <c r="BE34" s="160"/>
      <c r="BF34" s="159"/>
      <c r="BG34" s="160"/>
      <c r="BH34" s="93"/>
      <c r="BI34" s="99"/>
      <c r="BJ34" s="93"/>
      <c r="BK34" s="99"/>
      <c r="BL34" s="93"/>
      <c r="BM34" s="99"/>
    </row>
    <row r="35" ht="15.75" customHeight="1">
      <c r="A35" s="154"/>
      <c r="B35" s="155"/>
      <c r="C35" s="156"/>
      <c r="D35" s="157"/>
      <c r="E35" s="157"/>
      <c r="F35" s="157"/>
      <c r="G35" s="158"/>
      <c r="H35" s="116"/>
      <c r="I35" s="116"/>
      <c r="J35" s="98"/>
      <c r="K35" s="98"/>
      <c r="L35" s="116"/>
      <c r="M35" s="116"/>
      <c r="N35" s="117"/>
      <c r="O35" s="93"/>
      <c r="P35" s="93"/>
      <c r="Q35" s="93"/>
      <c r="R35" s="91"/>
      <c r="S35" s="93">
        <v>35620.0</v>
      </c>
      <c r="T35" s="95" t="s">
        <v>110</v>
      </c>
      <c r="U35" s="95">
        <v>11.0</v>
      </c>
      <c r="V35" s="96" t="s">
        <v>105</v>
      </c>
      <c r="W35" s="97" t="s">
        <v>106</v>
      </c>
      <c r="X35" s="98" t="s">
        <v>82</v>
      </c>
      <c r="Y35" s="95"/>
      <c r="Z35" s="93"/>
      <c r="AA35" s="99"/>
      <c r="AB35" s="93"/>
      <c r="AC35" s="99"/>
      <c r="AD35" s="93"/>
      <c r="AE35" s="99"/>
      <c r="AF35" s="159"/>
      <c r="AG35" s="160"/>
      <c r="AH35" s="93"/>
      <c r="AI35" s="108">
        <v>3850.0</v>
      </c>
      <c r="AJ35" s="93"/>
      <c r="AK35" s="99"/>
      <c r="AL35" s="93"/>
      <c r="AM35" s="99"/>
      <c r="AN35" s="159"/>
      <c r="AO35" s="160"/>
      <c r="AP35" s="93"/>
      <c r="AQ35" s="99"/>
      <c r="AR35" s="93"/>
      <c r="AS35" s="99"/>
      <c r="AT35" s="93"/>
      <c r="AU35" s="99"/>
      <c r="AV35" s="159"/>
      <c r="AW35" s="160"/>
      <c r="AX35" s="93"/>
      <c r="AY35" s="99"/>
      <c r="AZ35" s="93"/>
      <c r="BA35" s="99"/>
      <c r="BB35" s="93"/>
      <c r="BC35" s="99"/>
      <c r="BD35" s="159"/>
      <c r="BE35" s="160"/>
      <c r="BF35" s="159"/>
      <c r="BG35" s="160"/>
      <c r="BH35" s="93"/>
      <c r="BI35" s="99"/>
      <c r="BJ35" s="93"/>
      <c r="BK35" s="99"/>
      <c r="BL35" s="93"/>
      <c r="BM35" s="99"/>
    </row>
    <row r="36" ht="168.0" customHeight="1">
      <c r="A36" s="141" t="s">
        <v>78</v>
      </c>
      <c r="B36" s="142" t="s">
        <v>79</v>
      </c>
      <c r="C36" s="142" t="s">
        <v>80</v>
      </c>
      <c r="D36" s="141" t="s">
        <v>81</v>
      </c>
      <c r="E36" s="141"/>
      <c r="F36" s="144">
        <v>6.0</v>
      </c>
      <c r="G36" s="144" t="s">
        <v>82</v>
      </c>
      <c r="H36" s="145" t="s">
        <v>83</v>
      </c>
      <c r="I36" s="145" t="s">
        <v>84</v>
      </c>
      <c r="J36" s="146" t="s">
        <v>83</v>
      </c>
      <c r="K36" s="146" t="s">
        <v>85</v>
      </c>
      <c r="L36" s="145" t="s">
        <v>128</v>
      </c>
      <c r="M36" s="145" t="s">
        <v>120</v>
      </c>
      <c r="N36" s="147" t="s">
        <v>184</v>
      </c>
      <c r="O36" s="144">
        <v>482.0</v>
      </c>
      <c r="P36" s="144" t="s">
        <v>185</v>
      </c>
      <c r="Q36" s="144">
        <v>6.0</v>
      </c>
      <c r="R36" s="148" t="s">
        <v>102</v>
      </c>
      <c r="S36" s="144" t="s">
        <v>103</v>
      </c>
      <c r="T36" s="166" t="s">
        <v>104</v>
      </c>
      <c r="U36" s="144">
        <v>11.0</v>
      </c>
      <c r="V36" s="150" t="s">
        <v>105</v>
      </c>
      <c r="W36" s="149" t="s">
        <v>106</v>
      </c>
      <c r="X36" s="146" t="s">
        <v>82</v>
      </c>
      <c r="Y36" s="144" t="s">
        <v>186</v>
      </c>
      <c r="Z36" s="144"/>
      <c r="AA36" s="151"/>
      <c r="AB36" s="144">
        <v>1.0</v>
      </c>
      <c r="AC36" s="167">
        <f>AC37+AC38+AC39</f>
        <v>8500</v>
      </c>
      <c r="AD36" s="144">
        <v>1.0</v>
      </c>
      <c r="AE36" s="167">
        <f>AE37+AE38+AE39</f>
        <v>3500</v>
      </c>
      <c r="AF36" s="159">
        <f t="shared" ref="AF36:AG36" si="11">+Z36+AB36+AD36</f>
        <v>2</v>
      </c>
      <c r="AG36" s="102">
        <f t="shared" si="11"/>
        <v>12000</v>
      </c>
      <c r="AH36" s="144"/>
      <c r="AI36" s="167">
        <f>AI37+AI38+AI39</f>
        <v>0</v>
      </c>
      <c r="AJ36" s="144"/>
      <c r="AK36" s="167">
        <f>AK37+AK38+AK39</f>
        <v>0</v>
      </c>
      <c r="AL36" s="144"/>
      <c r="AM36" s="167">
        <f>AM37+AM38+AM39</f>
        <v>0</v>
      </c>
      <c r="AN36" s="159">
        <f t="shared" ref="AN36:AO36" si="12">+AH36+AJ36+AL36</f>
        <v>0</v>
      </c>
      <c r="AO36" s="102">
        <f t="shared" si="12"/>
        <v>0</v>
      </c>
      <c r="AP36" s="144"/>
      <c r="AQ36" s="167">
        <f>AQ37+AQ38+AQ39</f>
        <v>0</v>
      </c>
      <c r="AR36" s="144"/>
      <c r="AS36" s="167">
        <f>AS37+AS38+AS39</f>
        <v>0</v>
      </c>
      <c r="AT36" s="144"/>
      <c r="AU36" s="167">
        <f>AU37+AU38+AU39</f>
        <v>0</v>
      </c>
      <c r="AV36" s="159">
        <f t="shared" ref="AV36:AW36" si="13">+AP36+AR36+AT36</f>
        <v>0</v>
      </c>
      <c r="AW36" s="102">
        <f t="shared" si="13"/>
        <v>0</v>
      </c>
      <c r="AX36" s="144"/>
      <c r="AY36" s="167">
        <f>AY37+AY38+AY39</f>
        <v>0</v>
      </c>
      <c r="AZ36" s="144"/>
      <c r="BA36" s="167">
        <f>BA37+BA38+BA39</f>
        <v>0</v>
      </c>
      <c r="BB36" s="144"/>
      <c r="BC36" s="167">
        <f>BC37+BC38+BC39</f>
        <v>0</v>
      </c>
      <c r="BD36" s="159">
        <f t="shared" ref="BD36:BE36" si="14">+AX36+AZ36+BB36</f>
        <v>0</v>
      </c>
      <c r="BE36" s="102">
        <f t="shared" si="14"/>
        <v>0</v>
      </c>
      <c r="BF36" s="159">
        <f t="shared" ref="BF36:BG36" si="15">+BD36+AV36+AN36+AF36</f>
        <v>2</v>
      </c>
      <c r="BG36" s="102">
        <f t="shared" si="15"/>
        <v>12000</v>
      </c>
      <c r="BH36" s="144">
        <v>2.0</v>
      </c>
      <c r="BI36" s="151">
        <v>12000.0</v>
      </c>
      <c r="BJ36" s="144">
        <v>2.0</v>
      </c>
      <c r="BK36" s="151">
        <v>12000.0</v>
      </c>
      <c r="BL36" s="144">
        <v>2.0</v>
      </c>
      <c r="BM36" s="151">
        <v>12000.0</v>
      </c>
    </row>
    <row r="37" ht="15.75" customHeight="1">
      <c r="A37" s="154"/>
      <c r="B37" s="155"/>
      <c r="C37" s="156"/>
      <c r="D37" s="157"/>
      <c r="E37" s="157"/>
      <c r="F37" s="157"/>
      <c r="G37" s="158"/>
      <c r="H37" s="116"/>
      <c r="I37" s="96"/>
      <c r="J37" s="98"/>
      <c r="K37" s="98"/>
      <c r="L37" s="116"/>
      <c r="M37" s="116"/>
      <c r="N37" s="170"/>
      <c r="O37" s="93"/>
      <c r="P37" s="93"/>
      <c r="Q37" s="93"/>
      <c r="R37" s="91"/>
      <c r="S37" s="93">
        <v>26210.0</v>
      </c>
      <c r="T37" s="91" t="s">
        <v>108</v>
      </c>
      <c r="U37" s="95">
        <v>11.0</v>
      </c>
      <c r="V37" s="96" t="s">
        <v>105</v>
      </c>
      <c r="W37" s="97" t="s">
        <v>106</v>
      </c>
      <c r="X37" s="98" t="s">
        <v>82</v>
      </c>
      <c r="Y37" s="95"/>
      <c r="Z37" s="93"/>
      <c r="AA37" s="99"/>
      <c r="AB37" s="93"/>
      <c r="AC37" s="99">
        <v>6500.0</v>
      </c>
      <c r="AD37" s="93"/>
      <c r="AE37" s="99"/>
      <c r="AF37" s="159"/>
      <c r="AG37" s="160"/>
      <c r="AH37" s="93"/>
      <c r="AI37" s="99"/>
      <c r="AJ37" s="93"/>
      <c r="AK37" s="99"/>
      <c r="AL37" s="93"/>
      <c r="AM37" s="99"/>
      <c r="AN37" s="159"/>
      <c r="AO37" s="160"/>
      <c r="AP37" s="93"/>
      <c r="AQ37" s="99"/>
      <c r="AR37" s="93"/>
      <c r="AS37" s="99"/>
      <c r="AT37" s="93"/>
      <c r="AU37" s="99"/>
      <c r="AV37" s="159"/>
      <c r="AW37" s="160"/>
      <c r="AX37" s="93"/>
      <c r="AY37" s="99"/>
      <c r="AZ37" s="93"/>
      <c r="BA37" s="99"/>
      <c r="BB37" s="93"/>
      <c r="BC37" s="99"/>
      <c r="BD37" s="159"/>
      <c r="BE37" s="160"/>
      <c r="BF37" s="159"/>
      <c r="BG37" s="160"/>
      <c r="BH37" s="93"/>
      <c r="BI37" s="99"/>
      <c r="BJ37" s="93"/>
      <c r="BK37" s="99"/>
      <c r="BL37" s="93"/>
      <c r="BM37" s="99"/>
    </row>
    <row r="38" ht="15.75" customHeight="1">
      <c r="A38" s="154"/>
      <c r="B38" s="155"/>
      <c r="C38" s="156"/>
      <c r="D38" s="157"/>
      <c r="E38" s="157"/>
      <c r="F38" s="157"/>
      <c r="G38" s="158"/>
      <c r="H38" s="116"/>
      <c r="I38" s="96"/>
      <c r="J38" s="98"/>
      <c r="K38" s="98"/>
      <c r="L38" s="116"/>
      <c r="M38" s="116"/>
      <c r="N38" s="170"/>
      <c r="O38" s="93"/>
      <c r="P38" s="93"/>
      <c r="Q38" s="93"/>
      <c r="R38" s="91"/>
      <c r="S38" s="93">
        <v>26110.0</v>
      </c>
      <c r="T38" s="168" t="s">
        <v>109</v>
      </c>
      <c r="U38" s="95">
        <v>11.0</v>
      </c>
      <c r="V38" s="96" t="s">
        <v>105</v>
      </c>
      <c r="W38" s="97" t="s">
        <v>106</v>
      </c>
      <c r="X38" s="98" t="s">
        <v>82</v>
      </c>
      <c r="Y38" s="95"/>
      <c r="Z38" s="93"/>
      <c r="AA38" s="99"/>
      <c r="AB38" s="93"/>
      <c r="AC38" s="99"/>
      <c r="AD38" s="93"/>
      <c r="AE38" s="99">
        <v>3500.0</v>
      </c>
      <c r="AF38" s="159"/>
      <c r="AG38" s="160"/>
      <c r="AH38" s="93"/>
      <c r="AI38" s="99"/>
      <c r="AJ38" s="93"/>
      <c r="AK38" s="99"/>
      <c r="AL38" s="93"/>
      <c r="AM38" s="99"/>
      <c r="AN38" s="159"/>
      <c r="AO38" s="160"/>
      <c r="AP38" s="93"/>
      <c r="AQ38" s="99"/>
      <c r="AR38" s="93"/>
      <c r="AS38" s="99"/>
      <c r="AT38" s="93"/>
      <c r="AU38" s="99"/>
      <c r="AV38" s="159"/>
      <c r="AW38" s="160"/>
      <c r="AX38" s="93"/>
      <c r="AY38" s="99"/>
      <c r="AZ38" s="93"/>
      <c r="BA38" s="99"/>
      <c r="BB38" s="93"/>
      <c r="BC38" s="99"/>
      <c r="BD38" s="159"/>
      <c r="BE38" s="160"/>
      <c r="BF38" s="159"/>
      <c r="BG38" s="160"/>
      <c r="BH38" s="93"/>
      <c r="BI38" s="99"/>
      <c r="BJ38" s="93"/>
      <c r="BK38" s="99"/>
      <c r="BL38" s="93"/>
      <c r="BM38" s="99"/>
    </row>
    <row r="39" ht="15.75" customHeight="1">
      <c r="A39" s="154"/>
      <c r="B39" s="155"/>
      <c r="C39" s="156"/>
      <c r="D39" s="157"/>
      <c r="E39" s="157"/>
      <c r="F39" s="157"/>
      <c r="G39" s="158"/>
      <c r="H39" s="116"/>
      <c r="I39" s="96"/>
      <c r="J39" s="98"/>
      <c r="K39" s="98"/>
      <c r="L39" s="116"/>
      <c r="M39" s="116"/>
      <c r="N39" s="171"/>
      <c r="O39" s="93"/>
      <c r="P39" s="93"/>
      <c r="Q39" s="93"/>
      <c r="R39" s="91"/>
      <c r="S39" s="93">
        <v>35620.0</v>
      </c>
      <c r="T39" s="113" t="s">
        <v>110</v>
      </c>
      <c r="U39" s="95">
        <v>11.0</v>
      </c>
      <c r="V39" s="96" t="s">
        <v>105</v>
      </c>
      <c r="W39" s="97" t="s">
        <v>106</v>
      </c>
      <c r="X39" s="98" t="s">
        <v>82</v>
      </c>
      <c r="Y39" s="95"/>
      <c r="Z39" s="93"/>
      <c r="AA39" s="99"/>
      <c r="AB39" s="93"/>
      <c r="AC39" s="108">
        <v>2000.0</v>
      </c>
      <c r="AD39" s="93"/>
      <c r="AE39" s="99"/>
      <c r="AF39" s="159"/>
      <c r="AG39" s="160"/>
      <c r="AH39" s="93"/>
      <c r="AI39" s="99"/>
      <c r="AJ39" s="93"/>
      <c r="AK39" s="99"/>
      <c r="AL39" s="93"/>
      <c r="AM39" s="99"/>
      <c r="AN39" s="159"/>
      <c r="AO39" s="160"/>
      <c r="AP39" s="93"/>
      <c r="AQ39" s="99"/>
      <c r="AR39" s="93"/>
      <c r="AS39" s="99"/>
      <c r="AT39" s="93"/>
      <c r="AU39" s="99"/>
      <c r="AV39" s="159"/>
      <c r="AW39" s="160"/>
      <c r="AX39" s="93"/>
      <c r="AY39" s="99"/>
      <c r="AZ39" s="93"/>
      <c r="BA39" s="99"/>
      <c r="BB39" s="93"/>
      <c r="BC39" s="99"/>
      <c r="BD39" s="159"/>
      <c r="BE39" s="160"/>
      <c r="BF39" s="159"/>
      <c r="BG39" s="160"/>
      <c r="BH39" s="93"/>
      <c r="BI39" s="99"/>
      <c r="BJ39" s="93"/>
      <c r="BK39" s="99"/>
      <c r="BL39" s="93"/>
      <c r="BM39" s="99"/>
    </row>
    <row r="40" ht="15.75" customHeight="1">
      <c r="A40" s="141" t="s">
        <v>78</v>
      </c>
      <c r="B40" s="142" t="s">
        <v>79</v>
      </c>
      <c r="C40" s="142" t="s">
        <v>80</v>
      </c>
      <c r="D40" s="141" t="s">
        <v>81</v>
      </c>
      <c r="E40" s="141"/>
      <c r="F40" s="172">
        <v>4967.0</v>
      </c>
      <c r="G40" s="144" t="s">
        <v>82</v>
      </c>
      <c r="H40" s="145" t="s">
        <v>83</v>
      </c>
      <c r="I40" s="145" t="s">
        <v>84</v>
      </c>
      <c r="J40" s="146" t="s">
        <v>83</v>
      </c>
      <c r="K40" s="146" t="s">
        <v>85</v>
      </c>
      <c r="L40" s="145" t="s">
        <v>128</v>
      </c>
      <c r="M40" s="145" t="s">
        <v>187</v>
      </c>
      <c r="N40" s="147" t="s">
        <v>188</v>
      </c>
      <c r="O40" s="144">
        <v>27.0</v>
      </c>
      <c r="P40" s="144" t="s">
        <v>189</v>
      </c>
      <c r="Q40" s="172">
        <v>4967.0</v>
      </c>
      <c r="R40" s="148" t="s">
        <v>102</v>
      </c>
      <c r="S40" s="144" t="s">
        <v>190</v>
      </c>
      <c r="T40" s="166" t="s">
        <v>104</v>
      </c>
      <c r="U40" s="144">
        <v>11.0</v>
      </c>
      <c r="V40" s="150" t="s">
        <v>105</v>
      </c>
      <c r="W40" s="149" t="s">
        <v>106</v>
      </c>
      <c r="X40" s="146" t="s">
        <v>82</v>
      </c>
      <c r="Y40" s="144" t="s">
        <v>182</v>
      </c>
      <c r="Z40" s="144">
        <v>250.0</v>
      </c>
      <c r="AA40" s="151"/>
      <c r="AB40" s="144">
        <v>359.0</v>
      </c>
      <c r="AC40" s="167">
        <f>AC41+AC42+AC43</f>
        <v>49500</v>
      </c>
      <c r="AD40" s="144">
        <v>367.0</v>
      </c>
      <c r="AE40" s="167">
        <f>AE41+AE42+AE43</f>
        <v>20000</v>
      </c>
      <c r="AF40" s="159">
        <f t="shared" ref="AF40:AG40" si="16">+Z40+AB40+AD40</f>
        <v>976</v>
      </c>
      <c r="AG40" s="102">
        <f t="shared" si="16"/>
        <v>69500</v>
      </c>
      <c r="AH40" s="144">
        <v>380.0</v>
      </c>
      <c r="AI40" s="167">
        <f>AI41+AI43+AI44</f>
        <v>27850</v>
      </c>
      <c r="AJ40" s="144">
        <v>390.0</v>
      </c>
      <c r="AK40" s="167">
        <f>AK41+AK43+AK44</f>
        <v>63000</v>
      </c>
      <c r="AL40" s="144">
        <v>404.0</v>
      </c>
      <c r="AM40" s="167">
        <f>AM41+AM43+AM44+AM42</f>
        <v>55150</v>
      </c>
      <c r="AN40" s="159">
        <f t="shared" ref="AN40:AO40" si="17">+AH40+AJ40+AL40</f>
        <v>1174</v>
      </c>
      <c r="AO40" s="102">
        <f t="shared" si="17"/>
        <v>146000</v>
      </c>
      <c r="AP40" s="144">
        <v>417.0</v>
      </c>
      <c r="AQ40" s="167">
        <f>AQ41+AQ43+AQ44+AQ42</f>
        <v>130000</v>
      </c>
      <c r="AR40" s="144">
        <v>430.0</v>
      </c>
      <c r="AS40" s="167">
        <f>AS41+AS43+AS44+AS42</f>
        <v>72400</v>
      </c>
      <c r="AT40" s="144">
        <v>452.0</v>
      </c>
      <c r="AU40" s="167">
        <f>AU41+AU43+AU44</f>
        <v>100000</v>
      </c>
      <c r="AV40" s="159">
        <f t="shared" ref="AV40:AW40" si="18">+AP40+AR40+AT40</f>
        <v>1299</v>
      </c>
      <c r="AW40" s="102">
        <f t="shared" si="18"/>
        <v>302400</v>
      </c>
      <c r="AX40" s="144">
        <v>481.0</v>
      </c>
      <c r="AY40" s="167">
        <f>AY41+AY43+AY44+AY42</f>
        <v>55000</v>
      </c>
      <c r="AZ40" s="144">
        <v>516.0</v>
      </c>
      <c r="BA40" s="167">
        <f>BA41+BA43+BA44+BA42</f>
        <v>71600</v>
      </c>
      <c r="BB40" s="144">
        <v>521.0</v>
      </c>
      <c r="BC40" s="167">
        <f>BC41+BC43+BC44</f>
        <v>0</v>
      </c>
      <c r="BD40" s="159">
        <f t="shared" ref="BD40:BE40" si="19">+AX40+AZ40+BB40</f>
        <v>1518</v>
      </c>
      <c r="BE40" s="102">
        <f t="shared" si="19"/>
        <v>126600</v>
      </c>
      <c r="BF40" s="159">
        <f t="shared" ref="BF40:BG40" si="20">+BD40+AV40+AN40+AF40</f>
        <v>4967</v>
      </c>
      <c r="BG40" s="102">
        <f t="shared" si="20"/>
        <v>644500</v>
      </c>
      <c r="BH40" s="144">
        <v>4967.0</v>
      </c>
      <c r="BI40" s="151">
        <v>644500.0</v>
      </c>
      <c r="BJ40" s="144">
        <v>4967.0</v>
      </c>
      <c r="BK40" s="151">
        <v>644500.0</v>
      </c>
      <c r="BL40" s="144">
        <v>4967.0</v>
      </c>
      <c r="BM40" s="151">
        <v>644500.0</v>
      </c>
    </row>
    <row r="41" ht="15.75" customHeight="1">
      <c r="A41" s="154"/>
      <c r="B41" s="155"/>
      <c r="C41" s="156"/>
      <c r="D41" s="157"/>
      <c r="E41" s="157"/>
      <c r="F41" s="157"/>
      <c r="G41" s="158"/>
      <c r="H41" s="116"/>
      <c r="I41" s="96"/>
      <c r="J41" s="98"/>
      <c r="K41" s="98"/>
      <c r="L41" s="116"/>
      <c r="M41" s="116"/>
      <c r="N41" s="173"/>
      <c r="O41" s="93"/>
      <c r="P41" s="93"/>
      <c r="Q41" s="93"/>
      <c r="R41" s="91"/>
      <c r="S41" s="93">
        <v>26210.0</v>
      </c>
      <c r="T41" s="91" t="s">
        <v>108</v>
      </c>
      <c r="U41" s="93">
        <v>11.0</v>
      </c>
      <c r="V41" s="92" t="s">
        <v>105</v>
      </c>
      <c r="W41" s="91" t="s">
        <v>106</v>
      </c>
      <c r="X41" s="98" t="s">
        <v>82</v>
      </c>
      <c r="Y41" s="95"/>
      <c r="Z41" s="93"/>
      <c r="AA41" s="99"/>
      <c r="AB41" s="93"/>
      <c r="AC41" s="99">
        <v>27500.0</v>
      </c>
      <c r="AD41" s="93"/>
      <c r="AE41" s="99">
        <v>20000.0</v>
      </c>
      <c r="AF41" s="159"/>
      <c r="AG41" s="160"/>
      <c r="AH41" s="93"/>
      <c r="AI41" s="99">
        <v>14850.0</v>
      </c>
      <c r="AJ41" s="93"/>
      <c r="AK41" s="99">
        <v>50000.0</v>
      </c>
      <c r="AL41" s="93"/>
      <c r="AM41" s="99">
        <v>50000.0</v>
      </c>
      <c r="AN41" s="159"/>
      <c r="AO41" s="160"/>
      <c r="AP41" s="93"/>
      <c r="AQ41" s="99">
        <v>100000.0</v>
      </c>
      <c r="AR41" s="93"/>
      <c r="AS41" s="99">
        <v>45000.0</v>
      </c>
      <c r="AT41" s="93"/>
      <c r="AU41" s="99">
        <v>75000.0</v>
      </c>
      <c r="AV41" s="159"/>
      <c r="AW41" s="160"/>
      <c r="AX41" s="93"/>
      <c r="AY41" s="99">
        <v>45000.0</v>
      </c>
      <c r="AZ41" s="93"/>
      <c r="BA41" s="99">
        <v>60000.0</v>
      </c>
      <c r="BB41" s="93"/>
      <c r="BC41" s="99"/>
      <c r="BD41" s="159"/>
      <c r="BE41" s="160"/>
      <c r="BF41" s="159"/>
      <c r="BG41" s="160"/>
      <c r="BH41" s="93"/>
      <c r="BI41" s="99"/>
      <c r="BJ41" s="93"/>
      <c r="BK41" s="99"/>
      <c r="BL41" s="93"/>
      <c r="BM41" s="99"/>
    </row>
    <row r="42" ht="15.75" customHeight="1">
      <c r="A42" s="154"/>
      <c r="B42" s="155"/>
      <c r="C42" s="156"/>
      <c r="D42" s="157"/>
      <c r="E42" s="157"/>
      <c r="F42" s="157"/>
      <c r="G42" s="158"/>
      <c r="H42" s="116"/>
      <c r="I42" s="96"/>
      <c r="J42" s="98"/>
      <c r="K42" s="98"/>
      <c r="L42" s="116"/>
      <c r="M42" s="116"/>
      <c r="N42" s="173"/>
      <c r="O42" s="93"/>
      <c r="P42" s="93"/>
      <c r="Q42" s="93"/>
      <c r="R42" s="91"/>
      <c r="S42" s="93">
        <v>26110.0</v>
      </c>
      <c r="T42" s="168" t="s">
        <v>109</v>
      </c>
      <c r="U42" s="95">
        <v>11.0</v>
      </c>
      <c r="V42" s="96" t="s">
        <v>105</v>
      </c>
      <c r="W42" s="97" t="s">
        <v>106</v>
      </c>
      <c r="X42" s="98" t="s">
        <v>82</v>
      </c>
      <c r="Y42" s="95"/>
      <c r="Z42" s="93"/>
      <c r="AA42" s="99"/>
      <c r="AB42" s="93"/>
      <c r="AC42" s="99"/>
      <c r="AD42" s="93"/>
      <c r="AE42" s="99"/>
      <c r="AF42" s="159"/>
      <c r="AG42" s="160"/>
      <c r="AH42" s="93"/>
      <c r="AI42" s="99"/>
      <c r="AJ42" s="93"/>
      <c r="AK42" s="99"/>
      <c r="AL42" s="93"/>
      <c r="AM42" s="99"/>
      <c r="AN42" s="159"/>
      <c r="AO42" s="160"/>
      <c r="AP42" s="93"/>
      <c r="AQ42" s="99">
        <v>10000.0</v>
      </c>
      <c r="AR42" s="93"/>
      <c r="AS42" s="99">
        <v>2400.0</v>
      </c>
      <c r="AT42" s="93"/>
      <c r="AU42" s="99"/>
      <c r="AV42" s="159"/>
      <c r="AW42" s="160"/>
      <c r="AX42" s="93"/>
      <c r="AY42" s="99">
        <v>10000.0</v>
      </c>
      <c r="AZ42" s="93"/>
      <c r="BA42" s="99">
        <v>11600.0</v>
      </c>
      <c r="BB42" s="93"/>
      <c r="BC42" s="99"/>
      <c r="BD42" s="159"/>
      <c r="BE42" s="160"/>
      <c r="BF42" s="159"/>
      <c r="BG42" s="160"/>
      <c r="BH42" s="93"/>
      <c r="BI42" s="99"/>
      <c r="BJ42" s="93"/>
      <c r="BK42" s="99"/>
      <c r="BL42" s="93"/>
      <c r="BM42" s="99"/>
    </row>
    <row r="43" ht="15.75" customHeight="1">
      <c r="A43" s="154"/>
      <c r="B43" s="155"/>
      <c r="C43" s="156"/>
      <c r="D43" s="157"/>
      <c r="E43" s="157"/>
      <c r="F43" s="157"/>
      <c r="G43" s="158"/>
      <c r="H43" s="116"/>
      <c r="I43" s="96"/>
      <c r="J43" s="98"/>
      <c r="K43" s="98"/>
      <c r="L43" s="116"/>
      <c r="M43" s="116"/>
      <c r="N43" s="173"/>
      <c r="O43" s="93"/>
      <c r="P43" s="93"/>
      <c r="Q43" s="93"/>
      <c r="R43" s="91"/>
      <c r="S43" s="93">
        <v>35620.0</v>
      </c>
      <c r="T43" s="91" t="s">
        <v>110</v>
      </c>
      <c r="U43" s="93">
        <v>11.0</v>
      </c>
      <c r="V43" s="92" t="s">
        <v>105</v>
      </c>
      <c r="W43" s="91" t="s">
        <v>106</v>
      </c>
      <c r="X43" s="98" t="s">
        <v>82</v>
      </c>
      <c r="Y43" s="95"/>
      <c r="Z43" s="93"/>
      <c r="AA43" s="99"/>
      <c r="AB43" s="93"/>
      <c r="AC43" s="108">
        <v>22000.0</v>
      </c>
      <c r="AD43" s="93"/>
      <c r="AE43" s="108"/>
      <c r="AF43" s="159"/>
      <c r="AG43" s="160"/>
      <c r="AH43" s="93"/>
      <c r="AI43" s="99">
        <v>13000.0</v>
      </c>
      <c r="AJ43" s="93"/>
      <c r="AK43" s="99">
        <v>13000.0</v>
      </c>
      <c r="AL43" s="93"/>
      <c r="AM43" s="99">
        <v>5150.0</v>
      </c>
      <c r="AN43" s="159"/>
      <c r="AO43" s="160"/>
      <c r="AP43" s="93"/>
      <c r="AQ43" s="108">
        <v>20000.0</v>
      </c>
      <c r="AR43" s="93"/>
      <c r="AS43" s="108">
        <v>25000.0</v>
      </c>
      <c r="AT43" s="93"/>
      <c r="AU43" s="108">
        <v>25000.0</v>
      </c>
      <c r="AV43" s="159"/>
      <c r="AW43" s="160"/>
      <c r="AX43" s="93"/>
      <c r="AY43" s="108"/>
      <c r="AZ43" s="93"/>
      <c r="BA43" s="108"/>
      <c r="BB43" s="93"/>
      <c r="BC43" s="99"/>
      <c r="BD43" s="159"/>
      <c r="BE43" s="160"/>
      <c r="BF43" s="159"/>
      <c r="BG43" s="160"/>
      <c r="BH43" s="93"/>
      <c r="BI43" s="99"/>
      <c r="BJ43" s="93"/>
      <c r="BK43" s="99"/>
      <c r="BL43" s="93"/>
      <c r="BM43" s="99"/>
    </row>
    <row r="44" ht="15.75" customHeight="1">
      <c r="A44" s="154"/>
      <c r="B44" s="155"/>
      <c r="C44" s="156"/>
      <c r="D44" s="157"/>
      <c r="E44" s="157"/>
      <c r="F44" s="157"/>
      <c r="G44" s="158"/>
      <c r="H44" s="116"/>
      <c r="I44" s="96"/>
      <c r="J44" s="98"/>
      <c r="K44" s="98"/>
      <c r="L44" s="116"/>
      <c r="M44" s="116"/>
      <c r="N44" s="173"/>
      <c r="O44" s="93"/>
      <c r="P44" s="93"/>
      <c r="Q44" s="93"/>
      <c r="R44" s="91"/>
      <c r="S44" s="93"/>
      <c r="T44" s="91"/>
      <c r="U44" s="93"/>
      <c r="V44" s="92"/>
      <c r="W44" s="91"/>
      <c r="X44" s="98"/>
      <c r="Y44" s="95"/>
      <c r="Z44" s="93"/>
      <c r="AA44" s="99"/>
      <c r="AB44" s="93"/>
      <c r="AC44" s="99"/>
      <c r="AD44" s="93"/>
      <c r="AE44" s="99"/>
      <c r="AF44" s="159"/>
      <c r="AG44" s="160"/>
      <c r="AH44" s="93"/>
      <c r="AI44" s="99"/>
      <c r="AJ44" s="93"/>
      <c r="AK44" s="99"/>
      <c r="AL44" s="93"/>
      <c r="AM44" s="99"/>
      <c r="AN44" s="159"/>
      <c r="AO44" s="160"/>
      <c r="AP44" s="93"/>
      <c r="AQ44" s="99"/>
      <c r="AR44" s="93"/>
      <c r="AS44" s="99"/>
      <c r="AT44" s="93"/>
      <c r="AU44" s="99"/>
      <c r="AV44" s="159"/>
      <c r="AW44" s="160"/>
      <c r="AX44" s="93"/>
      <c r="AY44" s="99"/>
      <c r="AZ44" s="93"/>
      <c r="BA44" s="99"/>
      <c r="BB44" s="93"/>
      <c r="BC44" s="99"/>
      <c r="BD44" s="159"/>
      <c r="BE44" s="160"/>
      <c r="BF44" s="159"/>
      <c r="BG44" s="160"/>
      <c r="BH44" s="93"/>
      <c r="BI44" s="99"/>
      <c r="BJ44" s="93"/>
      <c r="BK44" s="99"/>
      <c r="BL44" s="93"/>
      <c r="BM44" s="99"/>
    </row>
    <row r="45" ht="173.25" customHeight="1">
      <c r="A45" s="141" t="s">
        <v>78</v>
      </c>
      <c r="B45" s="142" t="s">
        <v>79</v>
      </c>
      <c r="C45" s="142" t="s">
        <v>80</v>
      </c>
      <c r="D45" s="141" t="s">
        <v>81</v>
      </c>
      <c r="E45" s="141"/>
      <c r="F45" s="144">
        <v>1.0</v>
      </c>
      <c r="G45" s="144" t="s">
        <v>82</v>
      </c>
      <c r="H45" s="145" t="s">
        <v>83</v>
      </c>
      <c r="I45" s="145" t="s">
        <v>84</v>
      </c>
      <c r="J45" s="146" t="s">
        <v>83</v>
      </c>
      <c r="K45" s="146" t="s">
        <v>85</v>
      </c>
      <c r="L45" s="145" t="s">
        <v>128</v>
      </c>
      <c r="M45" s="145" t="s">
        <v>191</v>
      </c>
      <c r="N45" s="141" t="s">
        <v>192</v>
      </c>
      <c r="O45" s="174">
        <v>149.0</v>
      </c>
      <c r="P45" s="174" t="s">
        <v>113</v>
      </c>
      <c r="Q45" s="174">
        <v>1.0</v>
      </c>
      <c r="R45" s="174" t="s">
        <v>114</v>
      </c>
      <c r="S45" s="174" t="s">
        <v>190</v>
      </c>
      <c r="T45" s="166" t="s">
        <v>104</v>
      </c>
      <c r="U45" s="174">
        <v>11.0</v>
      </c>
      <c r="V45" s="174" t="s">
        <v>105</v>
      </c>
      <c r="W45" s="174" t="s">
        <v>106</v>
      </c>
      <c r="X45" s="175" t="s">
        <v>82</v>
      </c>
      <c r="Y45" s="175" t="s">
        <v>116</v>
      </c>
      <c r="Z45" s="176">
        <v>0.0</v>
      </c>
      <c r="AA45" s="167">
        <v>0.0</v>
      </c>
      <c r="AB45" s="176">
        <v>0.0</v>
      </c>
      <c r="AC45" s="167">
        <f>AC46+AC47+AC48</f>
        <v>0</v>
      </c>
      <c r="AD45" s="176">
        <v>0.0</v>
      </c>
      <c r="AE45" s="167">
        <f>AE46+AE47+AE48</f>
        <v>0</v>
      </c>
      <c r="AF45" s="159">
        <f t="shared" ref="AF45:AG45" si="21">+Z45+AB45+AD45</f>
        <v>0</v>
      </c>
      <c r="AG45" s="102">
        <f t="shared" si="21"/>
        <v>0</v>
      </c>
      <c r="AH45" s="176">
        <v>3.0</v>
      </c>
      <c r="AI45" s="167">
        <f>AI46+AI47+AI48</f>
        <v>140000</v>
      </c>
      <c r="AJ45" s="176">
        <v>0.0</v>
      </c>
      <c r="AK45" s="167">
        <f>AK46+AK47+AK48</f>
        <v>0</v>
      </c>
      <c r="AL45" s="176">
        <v>1.0</v>
      </c>
      <c r="AM45" s="167">
        <f>AM46+AM47+AM48</f>
        <v>50000</v>
      </c>
      <c r="AN45" s="159">
        <f t="shared" ref="AN45:AO45" si="22">+AH45+AJ45+AL45</f>
        <v>4</v>
      </c>
      <c r="AO45" s="102">
        <f t="shared" si="22"/>
        <v>190000</v>
      </c>
      <c r="AP45" s="176">
        <v>0.0</v>
      </c>
      <c r="AQ45" s="167">
        <f>AQ46+AQ47+AQ48</f>
        <v>0</v>
      </c>
      <c r="AR45" s="176">
        <v>1.0</v>
      </c>
      <c r="AS45" s="167">
        <f>AS46+AS47+AS48</f>
        <v>150000</v>
      </c>
      <c r="AT45" s="176">
        <v>0.0</v>
      </c>
      <c r="AU45" s="167">
        <f>AU46+AU47+AU48</f>
        <v>0</v>
      </c>
      <c r="AV45" s="159">
        <f t="shared" ref="AV45:AW45" si="23">+AP45+AR45+AT45</f>
        <v>1</v>
      </c>
      <c r="AW45" s="102">
        <f t="shared" si="23"/>
        <v>150000</v>
      </c>
      <c r="AX45" s="176">
        <v>0.0</v>
      </c>
      <c r="AY45" s="167">
        <f>AY46+AY47+AY48</f>
        <v>0</v>
      </c>
      <c r="AZ45" s="176">
        <v>3.0</v>
      </c>
      <c r="BA45" s="167">
        <f>BA46+BA47+BA48</f>
        <v>250427</v>
      </c>
      <c r="BB45" s="176">
        <v>0.0</v>
      </c>
      <c r="BC45" s="167">
        <f>BC46+BC47+BC48</f>
        <v>0</v>
      </c>
      <c r="BD45" s="159">
        <f t="shared" ref="BD45:BE45" si="24">+AX45+AZ45+BB45</f>
        <v>3</v>
      </c>
      <c r="BE45" s="102">
        <f t="shared" si="24"/>
        <v>250427</v>
      </c>
      <c r="BF45" s="159">
        <f t="shared" ref="BF45:BG45" si="25">+BD45+AV45+AN45+AF45</f>
        <v>8</v>
      </c>
      <c r="BG45" s="102">
        <f t="shared" si="25"/>
        <v>590427</v>
      </c>
      <c r="BH45" s="176">
        <v>8.0</v>
      </c>
      <c r="BI45" s="177">
        <v>590427.0</v>
      </c>
      <c r="BJ45" s="174">
        <v>8.0</v>
      </c>
      <c r="BK45" s="177">
        <v>590427.0</v>
      </c>
      <c r="BL45" s="174">
        <v>8.0</v>
      </c>
      <c r="BM45" s="177">
        <v>590427.0</v>
      </c>
    </row>
    <row r="46" ht="15.75" customHeight="1">
      <c r="A46" s="178"/>
      <c r="B46" s="155"/>
      <c r="C46" s="179"/>
      <c r="D46" s="157"/>
      <c r="E46" s="157"/>
      <c r="F46" s="157"/>
      <c r="G46" s="158"/>
      <c r="H46" s="116"/>
      <c r="I46" s="96"/>
      <c r="J46" s="98"/>
      <c r="K46" s="98"/>
      <c r="L46" s="116"/>
      <c r="M46" s="116"/>
      <c r="N46" s="173"/>
      <c r="O46" s="93"/>
      <c r="P46" s="93"/>
      <c r="Q46" s="93"/>
      <c r="R46" s="91"/>
      <c r="S46" s="93">
        <v>23200.0</v>
      </c>
      <c r="T46" s="91" t="s">
        <v>193</v>
      </c>
      <c r="U46" s="180">
        <v>11.0</v>
      </c>
      <c r="V46" s="181" t="s">
        <v>105</v>
      </c>
      <c r="W46" s="180" t="s">
        <v>106</v>
      </c>
      <c r="X46" s="182" t="s">
        <v>82</v>
      </c>
      <c r="Y46" s="182" t="s">
        <v>116</v>
      </c>
      <c r="Z46" s="93"/>
      <c r="AA46" s="99"/>
      <c r="AB46" s="93"/>
      <c r="AC46" s="99"/>
      <c r="AD46" s="93"/>
      <c r="AE46" s="99"/>
      <c r="AF46" s="159"/>
      <c r="AG46" s="160"/>
      <c r="AH46" s="93">
        <v>1.0</v>
      </c>
      <c r="AI46" s="99">
        <v>50000.0</v>
      </c>
      <c r="AJ46" s="93"/>
      <c r="AK46" s="99"/>
      <c r="AL46" s="93"/>
      <c r="AM46" s="99"/>
      <c r="AN46" s="159"/>
      <c r="AO46" s="160"/>
      <c r="AP46" s="93"/>
      <c r="AQ46" s="99"/>
      <c r="AR46" s="93"/>
      <c r="AS46" s="99"/>
      <c r="AT46" s="93"/>
      <c r="AU46" s="99"/>
      <c r="AV46" s="159"/>
      <c r="AW46" s="160"/>
      <c r="AX46" s="93"/>
      <c r="AY46" s="99"/>
      <c r="AZ46" s="93">
        <v>2.0</v>
      </c>
      <c r="BA46" s="99">
        <v>100427.0</v>
      </c>
      <c r="BB46" s="93"/>
      <c r="BC46" s="99"/>
      <c r="BD46" s="159"/>
      <c r="BE46" s="160"/>
      <c r="BF46" s="159"/>
      <c r="BG46" s="160"/>
      <c r="BH46" s="93"/>
      <c r="BI46" s="99"/>
      <c r="BJ46" s="93"/>
      <c r="BK46" s="99"/>
      <c r="BL46" s="93"/>
      <c r="BM46" s="99"/>
    </row>
    <row r="47" ht="15.75" customHeight="1">
      <c r="A47" s="178"/>
      <c r="B47" s="155"/>
      <c r="C47" s="179"/>
      <c r="D47" s="157"/>
      <c r="E47" s="157"/>
      <c r="F47" s="157"/>
      <c r="G47" s="158"/>
      <c r="H47" s="116"/>
      <c r="I47" s="96"/>
      <c r="J47" s="98"/>
      <c r="K47" s="98"/>
      <c r="L47" s="116"/>
      <c r="M47" s="116"/>
      <c r="N47" s="173"/>
      <c r="O47" s="93"/>
      <c r="P47" s="93"/>
      <c r="Q47" s="93"/>
      <c r="R47" s="91"/>
      <c r="S47" s="93">
        <v>25300.0</v>
      </c>
      <c r="T47" s="91" t="s">
        <v>194</v>
      </c>
      <c r="U47" s="180">
        <v>11.0</v>
      </c>
      <c r="V47" s="181" t="s">
        <v>105</v>
      </c>
      <c r="W47" s="180" t="s">
        <v>106</v>
      </c>
      <c r="X47" s="182" t="s">
        <v>82</v>
      </c>
      <c r="Y47" s="182" t="s">
        <v>116</v>
      </c>
      <c r="Z47" s="93"/>
      <c r="AA47" s="99"/>
      <c r="AB47" s="93"/>
      <c r="AC47" s="99"/>
      <c r="AD47" s="93"/>
      <c r="AE47" s="99"/>
      <c r="AF47" s="159"/>
      <c r="AG47" s="160"/>
      <c r="AH47" s="93">
        <v>1.0</v>
      </c>
      <c r="AI47" s="99">
        <v>50000.0</v>
      </c>
      <c r="AJ47" s="93"/>
      <c r="AK47" s="99"/>
      <c r="AL47" s="93">
        <v>1.0</v>
      </c>
      <c r="AM47" s="99">
        <v>50000.0</v>
      </c>
      <c r="AN47" s="159"/>
      <c r="AO47" s="160"/>
      <c r="AP47" s="93"/>
      <c r="AQ47" s="99"/>
      <c r="AR47" s="93">
        <v>1.0</v>
      </c>
      <c r="AS47" s="99">
        <v>150000.0</v>
      </c>
      <c r="AT47" s="93"/>
      <c r="AU47" s="99"/>
      <c r="AV47" s="159"/>
      <c r="AW47" s="160"/>
      <c r="AX47" s="93"/>
      <c r="AY47" s="99"/>
      <c r="AZ47" s="93">
        <v>1.0</v>
      </c>
      <c r="BA47" s="99">
        <v>150000.0</v>
      </c>
      <c r="BB47" s="93"/>
      <c r="BC47" s="99"/>
      <c r="BD47" s="159"/>
      <c r="BE47" s="160"/>
      <c r="BF47" s="159"/>
      <c r="BG47" s="160"/>
      <c r="BH47" s="93"/>
      <c r="BI47" s="99"/>
      <c r="BJ47" s="93"/>
      <c r="BK47" s="99"/>
      <c r="BL47" s="93"/>
      <c r="BM47" s="99"/>
    </row>
    <row r="48" ht="15.75" customHeight="1">
      <c r="A48" s="178"/>
      <c r="B48" s="155"/>
      <c r="C48" s="179"/>
      <c r="D48" s="157"/>
      <c r="E48" s="157"/>
      <c r="F48" s="157"/>
      <c r="G48" s="158"/>
      <c r="H48" s="116"/>
      <c r="I48" s="96"/>
      <c r="J48" s="98"/>
      <c r="K48" s="98"/>
      <c r="L48" s="116"/>
      <c r="M48" s="116"/>
      <c r="N48" s="173"/>
      <c r="O48" s="93"/>
      <c r="P48" s="93"/>
      <c r="Q48" s="93"/>
      <c r="R48" s="91"/>
      <c r="S48" s="93">
        <v>29100.0</v>
      </c>
      <c r="T48" s="91" t="s">
        <v>195</v>
      </c>
      <c r="U48" s="180">
        <v>11.0</v>
      </c>
      <c r="V48" s="181" t="s">
        <v>105</v>
      </c>
      <c r="W48" s="180" t="s">
        <v>106</v>
      </c>
      <c r="X48" s="182" t="s">
        <v>82</v>
      </c>
      <c r="Y48" s="182" t="s">
        <v>116</v>
      </c>
      <c r="Z48" s="93"/>
      <c r="AA48" s="99"/>
      <c r="AB48" s="93"/>
      <c r="AC48" s="99"/>
      <c r="AD48" s="93"/>
      <c r="AE48" s="99"/>
      <c r="AF48" s="159"/>
      <c r="AG48" s="160"/>
      <c r="AH48" s="93">
        <v>1.0</v>
      </c>
      <c r="AI48" s="99">
        <v>40000.0</v>
      </c>
      <c r="AJ48" s="93"/>
      <c r="AK48" s="99"/>
      <c r="AL48" s="93"/>
      <c r="AM48" s="99"/>
      <c r="AN48" s="159"/>
      <c r="AO48" s="160"/>
      <c r="AP48" s="93"/>
      <c r="AQ48" s="99"/>
      <c r="AR48" s="93"/>
      <c r="AS48" s="99"/>
      <c r="AT48" s="93"/>
      <c r="AU48" s="99"/>
      <c r="AV48" s="159"/>
      <c r="AW48" s="160"/>
      <c r="AX48" s="93"/>
      <c r="AY48" s="99"/>
      <c r="AZ48" s="93"/>
      <c r="BA48" s="99"/>
      <c r="BB48" s="93"/>
      <c r="BC48" s="99"/>
      <c r="BD48" s="159"/>
      <c r="BE48" s="160"/>
      <c r="BF48" s="159"/>
      <c r="BG48" s="160"/>
      <c r="BH48" s="93"/>
      <c r="BI48" s="99"/>
      <c r="BJ48" s="93"/>
      <c r="BK48" s="99"/>
      <c r="BL48" s="93"/>
      <c r="BM48" s="99"/>
    </row>
    <row r="49" ht="15.75" customHeight="1">
      <c r="A49" s="141" t="s">
        <v>78</v>
      </c>
      <c r="B49" s="142" t="s">
        <v>79</v>
      </c>
      <c r="C49" s="142" t="s">
        <v>80</v>
      </c>
      <c r="D49" s="141" t="s">
        <v>81</v>
      </c>
      <c r="E49" s="141"/>
      <c r="F49" s="144">
        <v>1.0</v>
      </c>
      <c r="G49" s="144" t="s">
        <v>82</v>
      </c>
      <c r="H49" s="145" t="s">
        <v>83</v>
      </c>
      <c r="I49" s="145" t="s">
        <v>84</v>
      </c>
      <c r="J49" s="146" t="s">
        <v>83</v>
      </c>
      <c r="K49" s="146" t="s">
        <v>85</v>
      </c>
      <c r="L49" s="145" t="s">
        <v>128</v>
      </c>
      <c r="M49" s="145" t="s">
        <v>196</v>
      </c>
      <c r="N49" s="183" t="s">
        <v>197</v>
      </c>
      <c r="O49" s="184">
        <v>103.0</v>
      </c>
      <c r="P49" s="184" t="s">
        <v>198</v>
      </c>
      <c r="Q49" s="184">
        <v>1.0</v>
      </c>
      <c r="R49" s="184" t="s">
        <v>114</v>
      </c>
      <c r="S49" s="184" t="s">
        <v>199</v>
      </c>
      <c r="T49" s="184" t="s">
        <v>200</v>
      </c>
      <c r="U49" s="184">
        <v>11.0</v>
      </c>
      <c r="V49" s="184" t="s">
        <v>105</v>
      </c>
      <c r="W49" s="184" t="s">
        <v>201</v>
      </c>
      <c r="X49" s="184" t="s">
        <v>82</v>
      </c>
      <c r="Y49" s="184" t="s">
        <v>116</v>
      </c>
      <c r="Z49" s="184"/>
      <c r="AA49" s="167">
        <f>SUM(AA50:AA63)</f>
        <v>0</v>
      </c>
      <c r="AB49" s="184"/>
      <c r="AC49" s="167">
        <f>SUM(AC50:AC63)</f>
        <v>0</v>
      </c>
      <c r="AD49" s="184">
        <v>3.0</v>
      </c>
      <c r="AE49" s="167">
        <f>SUM(AE50:AE58)</f>
        <v>344846</v>
      </c>
      <c r="AF49" s="159">
        <f t="shared" ref="AF49:AG49" si="26">+Z49+AB49+AD49</f>
        <v>3</v>
      </c>
      <c r="AG49" s="102">
        <f t="shared" si="26"/>
        <v>344846</v>
      </c>
      <c r="AH49" s="184">
        <v>4.0</v>
      </c>
      <c r="AI49" s="167">
        <f>SUM(AI50:AI58)</f>
        <v>330000</v>
      </c>
      <c r="AJ49" s="184">
        <v>2.0</v>
      </c>
      <c r="AK49" s="167">
        <f>SUM(AK50:AK58)</f>
        <v>112354</v>
      </c>
      <c r="AL49" s="184">
        <v>1.0</v>
      </c>
      <c r="AM49" s="167">
        <f>SUM(AM50:AM58)</f>
        <v>200000</v>
      </c>
      <c r="AN49" s="159">
        <f t="shared" ref="AN49:AO49" si="27">+AH49+AJ49+AL49</f>
        <v>7</v>
      </c>
      <c r="AO49" s="102">
        <f t="shared" si="27"/>
        <v>642354</v>
      </c>
      <c r="AP49" s="184">
        <v>3.0</v>
      </c>
      <c r="AQ49" s="167">
        <f>SUM(AQ50:AQ58)</f>
        <v>477021</v>
      </c>
      <c r="AR49" s="184">
        <v>1.0</v>
      </c>
      <c r="AS49" s="167">
        <f>SUM(AS50:AS63)</f>
        <v>190000</v>
      </c>
      <c r="AT49" s="184"/>
      <c r="AU49" s="167">
        <f>SUM(AU50:AU58)</f>
        <v>0</v>
      </c>
      <c r="AV49" s="159">
        <f t="shared" ref="AV49:AW49" si="28">+AP49+AR49+AT49</f>
        <v>4</v>
      </c>
      <c r="AW49" s="102">
        <f t="shared" si="28"/>
        <v>667021</v>
      </c>
      <c r="AX49" s="184"/>
      <c r="AY49" s="167">
        <f>SUM(AY50:AY58)</f>
        <v>0</v>
      </c>
      <c r="AZ49" s="184"/>
      <c r="BA49" s="167">
        <f>SUM(BA50:BA58)</f>
        <v>0</v>
      </c>
      <c r="BB49" s="184"/>
      <c r="BC49" s="167">
        <f>SUM(BC50:BC58)</f>
        <v>0</v>
      </c>
      <c r="BD49" s="159">
        <f t="shared" ref="BD49:BE49" si="29">+AX49+AZ49+BB49</f>
        <v>0</v>
      </c>
      <c r="BE49" s="102">
        <f t="shared" si="29"/>
        <v>0</v>
      </c>
      <c r="BF49" s="159">
        <f t="shared" ref="BF49:BG49" si="30">+BD49+AV49+AN49+AF49</f>
        <v>14</v>
      </c>
      <c r="BG49" s="102">
        <f t="shared" si="30"/>
        <v>1654221</v>
      </c>
      <c r="BH49" s="185">
        <v>14.0</v>
      </c>
      <c r="BI49" s="186">
        <v>1754221.0</v>
      </c>
      <c r="BJ49" s="185">
        <v>14.0</v>
      </c>
      <c r="BK49" s="186">
        <v>1754221.0</v>
      </c>
      <c r="BL49" s="185">
        <v>14.0</v>
      </c>
      <c r="BM49" s="186">
        <v>1754221.0</v>
      </c>
    </row>
    <row r="50" ht="15.75" customHeight="1">
      <c r="A50" s="178"/>
      <c r="B50" s="155"/>
      <c r="C50" s="179"/>
      <c r="D50" s="157"/>
      <c r="E50" s="157"/>
      <c r="F50" s="157"/>
      <c r="G50" s="158"/>
      <c r="H50" s="116"/>
      <c r="I50" s="96"/>
      <c r="J50" s="98"/>
      <c r="K50" s="98"/>
      <c r="L50" s="116"/>
      <c r="M50" s="116"/>
      <c r="N50" s="173"/>
      <c r="O50" s="93"/>
      <c r="P50" s="93"/>
      <c r="Q50" s="93"/>
      <c r="R50" s="91"/>
      <c r="S50" s="93">
        <v>31110.0</v>
      </c>
      <c r="T50" s="91" t="s">
        <v>202</v>
      </c>
      <c r="U50" s="180">
        <v>11.0</v>
      </c>
      <c r="V50" s="181" t="s">
        <v>105</v>
      </c>
      <c r="W50" s="180" t="s">
        <v>106</v>
      </c>
      <c r="X50" s="182" t="s">
        <v>82</v>
      </c>
      <c r="Y50" s="182" t="s">
        <v>116</v>
      </c>
      <c r="Z50" s="93"/>
      <c r="AA50" s="99"/>
      <c r="AB50" s="93" t="s">
        <v>203</v>
      </c>
      <c r="AC50" s="99"/>
      <c r="AD50" s="93">
        <v>1.0</v>
      </c>
      <c r="AE50" s="99">
        <v>50000.0</v>
      </c>
      <c r="AF50" s="159"/>
      <c r="AG50" s="160"/>
      <c r="AH50" s="93"/>
      <c r="AI50" s="99"/>
      <c r="AJ50" s="93"/>
      <c r="AK50" s="99"/>
      <c r="AL50" s="93"/>
      <c r="AM50" s="99"/>
      <c r="AN50" s="159"/>
      <c r="AO50" s="160"/>
      <c r="AP50" s="93">
        <v>1.0</v>
      </c>
      <c r="AQ50" s="99">
        <v>57021.0</v>
      </c>
      <c r="AR50" s="93"/>
      <c r="AS50" s="99"/>
      <c r="AT50" s="93"/>
      <c r="AU50" s="99"/>
      <c r="AV50" s="159"/>
      <c r="AW50" s="160"/>
      <c r="AX50" s="93"/>
      <c r="AY50" s="99"/>
      <c r="AZ50" s="93"/>
      <c r="BA50" s="99"/>
      <c r="BB50" s="93"/>
      <c r="BC50" s="99"/>
      <c r="BD50" s="159"/>
      <c r="BE50" s="160"/>
      <c r="BF50" s="159"/>
      <c r="BG50" s="160"/>
      <c r="BH50" s="93"/>
      <c r="BI50" s="99"/>
      <c r="BJ50" s="93"/>
      <c r="BK50" s="99"/>
      <c r="BL50" s="93"/>
      <c r="BM50" s="99"/>
    </row>
    <row r="51" ht="15.75" customHeight="1">
      <c r="A51" s="178"/>
      <c r="B51" s="155"/>
      <c r="C51" s="179"/>
      <c r="D51" s="157"/>
      <c r="E51" s="157"/>
      <c r="F51" s="157"/>
      <c r="G51" s="158"/>
      <c r="H51" s="116"/>
      <c r="I51" s="96"/>
      <c r="J51" s="98"/>
      <c r="K51" s="98"/>
      <c r="L51" s="116"/>
      <c r="M51" s="116"/>
      <c r="N51" s="173"/>
      <c r="O51" s="93"/>
      <c r="P51" s="93"/>
      <c r="Q51" s="93"/>
      <c r="R51" s="91"/>
      <c r="S51" s="93">
        <v>33300.0</v>
      </c>
      <c r="T51" s="91" t="s">
        <v>204</v>
      </c>
      <c r="U51" s="180">
        <v>11.0</v>
      </c>
      <c r="V51" s="181" t="s">
        <v>105</v>
      </c>
      <c r="W51" s="180" t="s">
        <v>106</v>
      </c>
      <c r="X51" s="182" t="s">
        <v>82</v>
      </c>
      <c r="Y51" s="182" t="s">
        <v>116</v>
      </c>
      <c r="Z51" s="93"/>
      <c r="AA51" s="99"/>
      <c r="AB51" s="93"/>
      <c r="AC51" s="99"/>
      <c r="AD51" s="93"/>
      <c r="AE51" s="99"/>
      <c r="AF51" s="159"/>
      <c r="AG51" s="160"/>
      <c r="AH51" s="93"/>
      <c r="AI51" s="99"/>
      <c r="AJ51" s="93"/>
      <c r="AK51" s="99"/>
      <c r="AL51" s="93"/>
      <c r="AM51" s="99"/>
      <c r="AN51" s="159"/>
      <c r="AO51" s="160"/>
      <c r="AP51" s="93">
        <v>1.0</v>
      </c>
      <c r="AQ51" s="99">
        <v>400000.0</v>
      </c>
      <c r="AR51" s="93"/>
      <c r="AS51" s="99"/>
      <c r="AT51" s="93"/>
      <c r="AU51" s="99"/>
      <c r="AV51" s="159"/>
      <c r="AW51" s="160"/>
      <c r="AX51" s="93"/>
      <c r="AY51" s="99"/>
      <c r="AZ51" s="93"/>
      <c r="BA51" s="99"/>
      <c r="BB51" s="93"/>
      <c r="BC51" s="99"/>
      <c r="BD51" s="159"/>
      <c r="BE51" s="160"/>
      <c r="BF51" s="159"/>
      <c r="BG51" s="160"/>
      <c r="BH51" s="93"/>
      <c r="BI51" s="99"/>
      <c r="BJ51" s="93"/>
      <c r="BK51" s="99"/>
      <c r="BL51" s="93"/>
      <c r="BM51" s="99"/>
    </row>
    <row r="52" ht="15.75" customHeight="1">
      <c r="A52" s="178"/>
      <c r="B52" s="155"/>
      <c r="C52" s="179"/>
      <c r="D52" s="157"/>
      <c r="E52" s="157"/>
      <c r="F52" s="157"/>
      <c r="G52" s="158"/>
      <c r="H52" s="116"/>
      <c r="I52" s="96"/>
      <c r="J52" s="98"/>
      <c r="K52" s="98"/>
      <c r="L52" s="116"/>
      <c r="M52" s="116"/>
      <c r="N52" s="173"/>
      <c r="O52" s="93"/>
      <c r="P52" s="93"/>
      <c r="Q52" s="93"/>
      <c r="R52" s="91"/>
      <c r="S52" s="93">
        <v>34400.0</v>
      </c>
      <c r="T52" s="91" t="s">
        <v>205</v>
      </c>
      <c r="U52" s="180">
        <v>11.0</v>
      </c>
      <c r="V52" s="181" t="s">
        <v>105</v>
      </c>
      <c r="W52" s="180" t="s">
        <v>106</v>
      </c>
      <c r="X52" s="182" t="s">
        <v>82</v>
      </c>
      <c r="Y52" s="182" t="s">
        <v>116</v>
      </c>
      <c r="Z52" s="93"/>
      <c r="AA52" s="99"/>
      <c r="AB52" s="93"/>
      <c r="AC52" s="99"/>
      <c r="AD52" s="93"/>
      <c r="AE52" s="99"/>
      <c r="AF52" s="159"/>
      <c r="AG52" s="160"/>
      <c r="AH52" s="93"/>
      <c r="AI52" s="99"/>
      <c r="AJ52" s="93"/>
      <c r="AK52" s="99"/>
      <c r="AL52" s="93"/>
      <c r="AM52" s="99"/>
      <c r="AN52" s="159"/>
      <c r="AO52" s="160"/>
      <c r="AP52" s="93">
        <v>1.0</v>
      </c>
      <c r="AQ52" s="99">
        <v>20000.0</v>
      </c>
      <c r="AR52" s="93"/>
      <c r="AS52" s="99"/>
      <c r="AT52" s="93"/>
      <c r="AU52" s="99"/>
      <c r="AV52" s="159"/>
      <c r="AW52" s="160"/>
      <c r="AX52" s="93"/>
      <c r="AY52" s="99"/>
      <c r="AZ52" s="93"/>
      <c r="BA52" s="99"/>
      <c r="BB52" s="93"/>
      <c r="BC52" s="99"/>
      <c r="BD52" s="159"/>
      <c r="BE52" s="160"/>
      <c r="BF52" s="159"/>
      <c r="BG52" s="160"/>
      <c r="BH52" s="93"/>
      <c r="BI52" s="99"/>
      <c r="BJ52" s="93"/>
      <c r="BK52" s="99"/>
      <c r="BL52" s="93"/>
      <c r="BM52" s="99"/>
    </row>
    <row r="53" ht="15.75" customHeight="1">
      <c r="A53" s="178"/>
      <c r="B53" s="155"/>
      <c r="C53" s="179"/>
      <c r="D53" s="157"/>
      <c r="E53" s="157"/>
      <c r="F53" s="157"/>
      <c r="G53" s="158"/>
      <c r="H53" s="116"/>
      <c r="I53" s="96"/>
      <c r="J53" s="98"/>
      <c r="K53" s="98"/>
      <c r="L53" s="116"/>
      <c r="M53" s="116"/>
      <c r="N53" s="173"/>
      <c r="O53" s="93"/>
      <c r="P53" s="93"/>
      <c r="Q53" s="93"/>
      <c r="R53" s="91"/>
      <c r="S53" s="93">
        <v>35100.0</v>
      </c>
      <c r="T53" s="91" t="s">
        <v>206</v>
      </c>
      <c r="U53" s="180">
        <v>11.0</v>
      </c>
      <c r="V53" s="181" t="s">
        <v>105</v>
      </c>
      <c r="W53" s="180" t="s">
        <v>106</v>
      </c>
      <c r="X53" s="182" t="s">
        <v>82</v>
      </c>
      <c r="Y53" s="182" t="s">
        <v>116</v>
      </c>
      <c r="Z53" s="93"/>
      <c r="AA53" s="99"/>
      <c r="AB53" s="93"/>
      <c r="AC53" s="99"/>
      <c r="AD53" s="93"/>
      <c r="AE53" s="99"/>
      <c r="AF53" s="159"/>
      <c r="AG53" s="160"/>
      <c r="AH53" s="93">
        <v>1.0</v>
      </c>
      <c r="AI53" s="99">
        <v>50000.0</v>
      </c>
      <c r="AJ53" s="93"/>
      <c r="AK53" s="99"/>
      <c r="AL53" s="93"/>
      <c r="AM53" s="99"/>
      <c r="AN53" s="159"/>
      <c r="AO53" s="160"/>
      <c r="AP53" s="93"/>
      <c r="AQ53" s="99"/>
      <c r="AR53" s="93"/>
      <c r="AS53" s="99"/>
      <c r="AT53" s="93"/>
      <c r="AU53" s="99"/>
      <c r="AV53" s="159"/>
      <c r="AW53" s="160"/>
      <c r="AX53" s="93"/>
      <c r="AY53" s="99"/>
      <c r="AZ53" s="93"/>
      <c r="BA53" s="99"/>
      <c r="BB53" s="93"/>
      <c r="BC53" s="99"/>
      <c r="BD53" s="159"/>
      <c r="BE53" s="160"/>
      <c r="BF53" s="159"/>
      <c r="BG53" s="160"/>
      <c r="BH53" s="93"/>
      <c r="BI53" s="99"/>
      <c r="BJ53" s="93"/>
      <c r="BK53" s="99"/>
      <c r="BL53" s="93"/>
      <c r="BM53" s="99"/>
    </row>
    <row r="54" ht="15.75" customHeight="1">
      <c r="A54" s="178"/>
      <c r="B54" s="155"/>
      <c r="C54" s="179"/>
      <c r="D54" s="157"/>
      <c r="E54" s="157"/>
      <c r="F54" s="157"/>
      <c r="G54" s="158"/>
      <c r="H54" s="116"/>
      <c r="I54" s="96"/>
      <c r="J54" s="98"/>
      <c r="K54" s="98"/>
      <c r="L54" s="116"/>
      <c r="M54" s="116"/>
      <c r="N54" s="173"/>
      <c r="O54" s="93"/>
      <c r="P54" s="93"/>
      <c r="Q54" s="93"/>
      <c r="R54" s="91"/>
      <c r="S54" s="93">
        <v>35650.0</v>
      </c>
      <c r="T54" s="91" t="s">
        <v>207</v>
      </c>
      <c r="U54" s="180">
        <v>11.0</v>
      </c>
      <c r="V54" s="181" t="s">
        <v>105</v>
      </c>
      <c r="W54" s="180" t="s">
        <v>106</v>
      </c>
      <c r="X54" s="182" t="s">
        <v>82</v>
      </c>
      <c r="Y54" s="182" t="s">
        <v>116</v>
      </c>
      <c r="Z54" s="93"/>
      <c r="AA54" s="99"/>
      <c r="AB54" s="93"/>
      <c r="AC54" s="99"/>
      <c r="AD54" s="93"/>
      <c r="AE54" s="99"/>
      <c r="AF54" s="159"/>
      <c r="AG54" s="160"/>
      <c r="AH54" s="93"/>
      <c r="AI54" s="99"/>
      <c r="AJ54" s="93">
        <v>1.0</v>
      </c>
      <c r="AK54" s="99">
        <v>12354.0</v>
      </c>
      <c r="AL54" s="93"/>
      <c r="AM54" s="99"/>
      <c r="AN54" s="159"/>
      <c r="AO54" s="160"/>
      <c r="AP54" s="93"/>
      <c r="AQ54" s="99"/>
      <c r="AR54" s="93"/>
      <c r="AS54" s="99"/>
      <c r="AT54" s="93"/>
      <c r="AU54" s="99"/>
      <c r="AV54" s="159"/>
      <c r="AW54" s="160"/>
      <c r="AX54" s="93"/>
      <c r="AY54" s="99"/>
      <c r="AZ54" s="93"/>
      <c r="BA54" s="99"/>
      <c r="BB54" s="93"/>
      <c r="BC54" s="99"/>
      <c r="BD54" s="159"/>
      <c r="BE54" s="160"/>
      <c r="BF54" s="159"/>
      <c r="BG54" s="160"/>
      <c r="BH54" s="93"/>
      <c r="BI54" s="99"/>
      <c r="BJ54" s="93"/>
      <c r="BK54" s="99"/>
      <c r="BL54" s="93"/>
      <c r="BM54" s="99"/>
    </row>
    <row r="55" ht="15.75" customHeight="1">
      <c r="A55" s="178"/>
      <c r="B55" s="155"/>
      <c r="C55" s="179"/>
      <c r="D55" s="157"/>
      <c r="E55" s="157"/>
      <c r="F55" s="157"/>
      <c r="G55" s="158"/>
      <c r="H55" s="116"/>
      <c r="I55" s="96"/>
      <c r="J55" s="98"/>
      <c r="K55" s="98"/>
      <c r="L55" s="116"/>
      <c r="M55" s="116"/>
      <c r="N55" s="173"/>
      <c r="O55" s="93"/>
      <c r="P55" s="93"/>
      <c r="Q55" s="93"/>
      <c r="R55" s="91"/>
      <c r="S55" s="93">
        <v>39200.0</v>
      </c>
      <c r="T55" s="91" t="s">
        <v>208</v>
      </c>
      <c r="U55" s="180">
        <v>11.0</v>
      </c>
      <c r="V55" s="181" t="s">
        <v>105</v>
      </c>
      <c r="W55" s="180" t="s">
        <v>106</v>
      </c>
      <c r="X55" s="182" t="s">
        <v>82</v>
      </c>
      <c r="Y55" s="182" t="s">
        <v>116</v>
      </c>
      <c r="Z55" s="93"/>
      <c r="AA55" s="99"/>
      <c r="AB55" s="93"/>
      <c r="AC55" s="99"/>
      <c r="AD55" s="93">
        <v>1.0</v>
      </c>
      <c r="AE55" s="99">
        <v>144846.0</v>
      </c>
      <c r="AF55" s="159"/>
      <c r="AG55" s="160"/>
      <c r="AH55" s="93"/>
      <c r="AI55" s="99"/>
      <c r="AJ55" s="93"/>
      <c r="AK55" s="99"/>
      <c r="AL55" s="93"/>
      <c r="AM55" s="99"/>
      <c r="AN55" s="159"/>
      <c r="AO55" s="160"/>
      <c r="AP55" s="93"/>
      <c r="AQ55" s="99"/>
      <c r="AR55" s="93"/>
      <c r="AS55" s="99"/>
      <c r="AT55" s="93"/>
      <c r="AU55" s="99"/>
      <c r="AV55" s="159"/>
      <c r="AW55" s="160"/>
      <c r="AX55" s="93"/>
      <c r="AY55" s="99"/>
      <c r="AZ55" s="93"/>
      <c r="BA55" s="99"/>
      <c r="BB55" s="93"/>
      <c r="BC55" s="99"/>
      <c r="BD55" s="159"/>
      <c r="BE55" s="160"/>
      <c r="BF55" s="159"/>
      <c r="BG55" s="160"/>
      <c r="BH55" s="93"/>
      <c r="BI55" s="99"/>
      <c r="BJ55" s="93"/>
      <c r="BK55" s="99"/>
      <c r="BL55" s="93"/>
      <c r="BM55" s="99"/>
    </row>
    <row r="56" ht="15.75" customHeight="1">
      <c r="A56" s="178"/>
      <c r="B56" s="155"/>
      <c r="C56" s="179"/>
      <c r="D56" s="157"/>
      <c r="E56" s="157"/>
      <c r="F56" s="157"/>
      <c r="G56" s="158"/>
      <c r="H56" s="116"/>
      <c r="I56" s="96"/>
      <c r="J56" s="98"/>
      <c r="K56" s="98"/>
      <c r="L56" s="116"/>
      <c r="M56" s="116"/>
      <c r="N56" s="173"/>
      <c r="O56" s="93"/>
      <c r="P56" s="93"/>
      <c r="Q56" s="93"/>
      <c r="R56" s="91"/>
      <c r="S56" s="93">
        <v>39530.0</v>
      </c>
      <c r="T56" s="187"/>
      <c r="U56" s="180">
        <v>11.0</v>
      </c>
      <c r="V56" s="181" t="s">
        <v>105</v>
      </c>
      <c r="W56" s="180" t="s">
        <v>106</v>
      </c>
      <c r="X56" s="182" t="s">
        <v>82</v>
      </c>
      <c r="Y56" s="182" t="s">
        <v>116</v>
      </c>
      <c r="Z56" s="93"/>
      <c r="AA56" s="99"/>
      <c r="AB56" s="93"/>
      <c r="AC56" s="99"/>
      <c r="AD56" s="93"/>
      <c r="AE56" s="99"/>
      <c r="AF56" s="159"/>
      <c r="AG56" s="160"/>
      <c r="AH56" s="93">
        <v>1.0</v>
      </c>
      <c r="AI56" s="99">
        <v>30000.0</v>
      </c>
      <c r="AJ56" s="93"/>
      <c r="AK56" s="99"/>
      <c r="AL56" s="93"/>
      <c r="AM56" s="99"/>
      <c r="AN56" s="159"/>
      <c r="AO56" s="160"/>
      <c r="AP56" s="93"/>
      <c r="AQ56" s="99"/>
      <c r="AR56" s="93"/>
      <c r="AS56" s="99"/>
      <c r="AT56" s="93"/>
      <c r="AU56" s="99"/>
      <c r="AV56" s="159"/>
      <c r="AW56" s="160"/>
      <c r="AX56" s="93"/>
      <c r="AY56" s="99"/>
      <c r="AZ56" s="93"/>
      <c r="BA56" s="99"/>
      <c r="BB56" s="93"/>
      <c r="BC56" s="99"/>
      <c r="BD56" s="159"/>
      <c r="BE56" s="160"/>
      <c r="BF56" s="159"/>
      <c r="BG56" s="160"/>
      <c r="BH56" s="93"/>
      <c r="BI56" s="99"/>
      <c r="BJ56" s="93"/>
      <c r="BK56" s="99"/>
      <c r="BL56" s="93"/>
      <c r="BM56" s="99"/>
    </row>
    <row r="57" ht="15.75" customHeight="1">
      <c r="A57" s="178"/>
      <c r="B57" s="155"/>
      <c r="C57" s="179"/>
      <c r="D57" s="157"/>
      <c r="E57" s="157"/>
      <c r="F57" s="157"/>
      <c r="G57" s="158"/>
      <c r="H57" s="116"/>
      <c r="I57" s="96"/>
      <c r="J57" s="98"/>
      <c r="K57" s="98"/>
      <c r="L57" s="116"/>
      <c r="M57" s="116"/>
      <c r="N57" s="173"/>
      <c r="O57" s="93"/>
      <c r="P57" s="93"/>
      <c r="Q57" s="93"/>
      <c r="R57" s="91"/>
      <c r="S57" s="93">
        <v>39600.0</v>
      </c>
      <c r="T57" s="91" t="s">
        <v>209</v>
      </c>
      <c r="U57" s="180">
        <v>11.0</v>
      </c>
      <c r="V57" s="181" t="s">
        <v>105</v>
      </c>
      <c r="W57" s="180" t="s">
        <v>106</v>
      </c>
      <c r="X57" s="182" t="s">
        <v>82</v>
      </c>
      <c r="Y57" s="182" t="s">
        <v>116</v>
      </c>
      <c r="Z57" s="93"/>
      <c r="AA57" s="99"/>
      <c r="AB57" s="93"/>
      <c r="AC57" s="99"/>
      <c r="AD57" s="93">
        <v>1.0</v>
      </c>
      <c r="AE57" s="99">
        <v>150000.0</v>
      </c>
      <c r="AF57" s="159"/>
      <c r="AG57" s="160"/>
      <c r="AH57" s="93"/>
      <c r="AI57" s="99"/>
      <c r="AJ57" s="93">
        <v>1.0</v>
      </c>
      <c r="AK57" s="99">
        <v>100000.0</v>
      </c>
      <c r="AL57" s="93"/>
      <c r="AM57" s="99"/>
      <c r="AN57" s="159"/>
      <c r="AO57" s="160"/>
      <c r="AP57" s="93"/>
      <c r="AQ57" s="99"/>
      <c r="AR57" s="93"/>
      <c r="AS57" s="99"/>
      <c r="AT57" s="93"/>
      <c r="AU57" s="99"/>
      <c r="AV57" s="159"/>
      <c r="AW57" s="160"/>
      <c r="AX57" s="93"/>
      <c r="AY57" s="99"/>
      <c r="AZ57" s="93"/>
      <c r="BA57" s="99"/>
      <c r="BB57" s="93"/>
      <c r="BC57" s="99"/>
      <c r="BD57" s="159"/>
      <c r="BE57" s="160"/>
      <c r="BF57" s="159"/>
      <c r="BG57" s="160"/>
      <c r="BH57" s="93"/>
      <c r="BI57" s="99"/>
      <c r="BJ57" s="93"/>
      <c r="BK57" s="99"/>
      <c r="BL57" s="93"/>
      <c r="BM57" s="99"/>
    </row>
    <row r="58" ht="15.75" customHeight="1">
      <c r="A58" s="178"/>
      <c r="B58" s="155"/>
      <c r="C58" s="179"/>
      <c r="D58" s="157"/>
      <c r="E58" s="157"/>
      <c r="F58" s="157"/>
      <c r="G58" s="158"/>
      <c r="H58" s="116"/>
      <c r="I58" s="96"/>
      <c r="J58" s="98"/>
      <c r="K58" s="98"/>
      <c r="L58" s="116"/>
      <c r="M58" s="116"/>
      <c r="N58" s="173"/>
      <c r="O58" s="93"/>
      <c r="P58" s="93"/>
      <c r="Q58" s="93"/>
      <c r="R58" s="91"/>
      <c r="S58" s="93">
        <v>42600.0</v>
      </c>
      <c r="T58" s="91" t="s">
        <v>210</v>
      </c>
      <c r="U58" s="180">
        <v>11.0</v>
      </c>
      <c r="V58" s="181" t="s">
        <v>105</v>
      </c>
      <c r="W58" s="180" t="s">
        <v>106</v>
      </c>
      <c r="X58" s="182" t="s">
        <v>82</v>
      </c>
      <c r="Y58" s="182" t="s">
        <v>116</v>
      </c>
      <c r="Z58" s="93"/>
      <c r="AA58" s="99"/>
      <c r="AB58" s="93"/>
      <c r="AC58" s="99"/>
      <c r="AD58" s="93"/>
      <c r="AE58" s="99"/>
      <c r="AF58" s="159"/>
      <c r="AG58" s="160"/>
      <c r="AH58" s="93">
        <v>1.0</v>
      </c>
      <c r="AI58" s="99">
        <v>250000.0</v>
      </c>
      <c r="AJ58" s="93"/>
      <c r="AK58" s="99"/>
      <c r="AL58" s="93">
        <v>1.0</v>
      </c>
      <c r="AM58" s="99">
        <v>200000.0</v>
      </c>
      <c r="AN58" s="159"/>
      <c r="AO58" s="160"/>
      <c r="AP58" s="93"/>
      <c r="AQ58" s="99"/>
      <c r="AR58" s="93">
        <v>1.0</v>
      </c>
      <c r="AS58" s="99">
        <v>190000.0</v>
      </c>
      <c r="AT58" s="93"/>
      <c r="AU58" s="99"/>
      <c r="AV58" s="159"/>
      <c r="AW58" s="160"/>
      <c r="AX58" s="93"/>
      <c r="AY58" s="99"/>
      <c r="AZ58" s="93"/>
      <c r="BA58" s="99"/>
      <c r="BB58" s="93"/>
      <c r="BC58" s="99"/>
      <c r="BD58" s="159"/>
      <c r="BE58" s="160"/>
      <c r="BF58" s="159"/>
      <c r="BG58" s="160"/>
      <c r="BH58" s="93"/>
      <c r="BI58" s="99"/>
      <c r="BJ58" s="93"/>
      <c r="BK58" s="99"/>
      <c r="BL58" s="93"/>
      <c r="BM58" s="99"/>
    </row>
    <row r="59" ht="15.75" customHeight="1">
      <c r="A59" s="141" t="s">
        <v>78</v>
      </c>
      <c r="B59" s="142" t="s">
        <v>79</v>
      </c>
      <c r="C59" s="142" t="s">
        <v>80</v>
      </c>
      <c r="D59" s="141" t="s">
        <v>81</v>
      </c>
      <c r="E59" s="141"/>
      <c r="F59" s="144">
        <v>3.0</v>
      </c>
      <c r="G59" s="144" t="s">
        <v>82</v>
      </c>
      <c r="H59" s="145" t="s">
        <v>83</v>
      </c>
      <c r="I59" s="145" t="s">
        <v>84</v>
      </c>
      <c r="J59" s="146" t="s">
        <v>83</v>
      </c>
      <c r="K59" s="146" t="s">
        <v>85</v>
      </c>
      <c r="L59" s="145" t="s">
        <v>128</v>
      </c>
      <c r="M59" s="145" t="s">
        <v>211</v>
      </c>
      <c r="N59" s="188" t="s">
        <v>212</v>
      </c>
      <c r="O59" s="144">
        <v>992.0</v>
      </c>
      <c r="P59" s="144" t="s">
        <v>213</v>
      </c>
      <c r="Q59" s="144">
        <v>3.0</v>
      </c>
      <c r="R59" s="148" t="s">
        <v>102</v>
      </c>
      <c r="S59" s="189">
        <v>50000.0</v>
      </c>
      <c r="T59" s="190" t="s">
        <v>214</v>
      </c>
      <c r="U59" s="174">
        <v>11.0</v>
      </c>
      <c r="V59" s="191" t="s">
        <v>105</v>
      </c>
      <c r="W59" s="174" t="s">
        <v>106</v>
      </c>
      <c r="X59" s="175" t="s">
        <v>82</v>
      </c>
      <c r="Y59" s="144" t="s">
        <v>186</v>
      </c>
      <c r="Z59" s="144"/>
      <c r="AA59" s="151"/>
      <c r="AB59" s="144"/>
      <c r="AC59" s="151"/>
      <c r="AD59" s="144">
        <v>1.0</v>
      </c>
      <c r="AE59" s="151">
        <v>30000.0</v>
      </c>
      <c r="AF59" s="159">
        <f t="shared" ref="AF59:AG59" si="31">+Z59+AB59+AD59</f>
        <v>1</v>
      </c>
      <c r="AG59" s="102">
        <f t="shared" si="31"/>
        <v>30000</v>
      </c>
      <c r="AH59" s="144">
        <v>1.0</v>
      </c>
      <c r="AI59" s="151">
        <v>30000.0</v>
      </c>
      <c r="AJ59" s="144">
        <v>1.0</v>
      </c>
      <c r="AK59" s="151">
        <v>40000.0</v>
      </c>
      <c r="AL59" s="144"/>
      <c r="AM59" s="151"/>
      <c r="AN59" s="159">
        <f t="shared" ref="AN59:AO59" si="32">+AH59+AJ59+AL59</f>
        <v>2</v>
      </c>
      <c r="AO59" s="102">
        <f t="shared" si="32"/>
        <v>70000</v>
      </c>
      <c r="AP59" s="144"/>
      <c r="AQ59" s="151"/>
      <c r="AR59" s="144"/>
      <c r="AS59" s="151"/>
      <c r="AT59" s="144"/>
      <c r="AU59" s="151"/>
      <c r="AV59" s="159">
        <f t="shared" ref="AV59:AW59" si="33">+AP59+AR59+AT59</f>
        <v>0</v>
      </c>
      <c r="AW59" s="102">
        <f t="shared" si="33"/>
        <v>0</v>
      </c>
      <c r="AX59" s="144"/>
      <c r="AY59" s="151"/>
      <c r="AZ59" s="144"/>
      <c r="BA59" s="151"/>
      <c r="BB59" s="144"/>
      <c r="BC59" s="151"/>
      <c r="BD59" s="159">
        <f t="shared" ref="BD59:BE59" si="34">+AX59+AZ59+BB59</f>
        <v>0</v>
      </c>
      <c r="BE59" s="102">
        <f t="shared" si="34"/>
        <v>0</v>
      </c>
      <c r="BF59" s="159">
        <f t="shared" ref="BF59:BG59" si="35">+BD59+AV59+AN59+AF59</f>
        <v>3</v>
      </c>
      <c r="BG59" s="102">
        <f t="shared" si="35"/>
        <v>100000</v>
      </c>
      <c r="BH59" s="144">
        <v>3.0</v>
      </c>
      <c r="BI59" s="151">
        <v>100000.0</v>
      </c>
      <c r="BJ59" s="144">
        <v>3.0</v>
      </c>
      <c r="BK59" s="151">
        <v>100000.0</v>
      </c>
      <c r="BL59" s="144">
        <v>3.0</v>
      </c>
      <c r="BM59" s="151">
        <v>100000.0</v>
      </c>
    </row>
    <row r="60" ht="15.75" customHeight="1">
      <c r="A60" s="192"/>
      <c r="B60" s="193"/>
      <c r="C60" s="194"/>
      <c r="D60" s="195"/>
      <c r="E60" s="195"/>
      <c r="F60" s="195"/>
      <c r="G60" s="196"/>
      <c r="H60" s="197"/>
      <c r="I60" s="198"/>
      <c r="J60" s="199"/>
      <c r="K60" s="199"/>
      <c r="L60" s="197"/>
      <c r="M60" s="197"/>
      <c r="N60" s="200"/>
      <c r="O60" s="123"/>
      <c r="P60" s="123"/>
      <c r="Q60" s="123"/>
      <c r="R60" s="121"/>
      <c r="S60" s="123">
        <v>51220.0</v>
      </c>
      <c r="T60" s="121" t="s">
        <v>215</v>
      </c>
      <c r="U60" s="123"/>
      <c r="V60" s="122"/>
      <c r="W60" s="121"/>
      <c r="X60" s="199"/>
      <c r="Y60" s="201"/>
      <c r="Z60" s="123"/>
      <c r="AA60" s="125"/>
      <c r="AB60" s="123"/>
      <c r="AC60" s="125"/>
      <c r="AD60" s="123"/>
      <c r="AE60" s="125"/>
      <c r="AF60" s="202"/>
      <c r="AG60" s="203"/>
      <c r="AH60" s="123"/>
      <c r="AI60" s="125"/>
      <c r="AJ60" s="123"/>
      <c r="AK60" s="125"/>
      <c r="AL60" s="123"/>
      <c r="AM60" s="125"/>
      <c r="AN60" s="202"/>
      <c r="AO60" s="203"/>
      <c r="AP60" s="123"/>
      <c r="AQ60" s="125"/>
      <c r="AR60" s="123"/>
      <c r="AS60" s="125"/>
      <c r="AT60" s="123"/>
      <c r="AU60" s="125"/>
      <c r="AV60" s="202"/>
      <c r="AW60" s="203"/>
      <c r="AX60" s="123"/>
      <c r="AY60" s="125"/>
      <c r="AZ60" s="123"/>
      <c r="BA60" s="125"/>
      <c r="BB60" s="123"/>
      <c r="BC60" s="125"/>
      <c r="BD60" s="202"/>
      <c r="BE60" s="203"/>
      <c r="BF60" s="202"/>
      <c r="BG60" s="203"/>
      <c r="BH60" s="123"/>
      <c r="BI60" s="125"/>
      <c r="BJ60" s="123"/>
      <c r="BK60" s="125"/>
      <c r="BL60" s="123"/>
      <c r="BM60" s="125"/>
    </row>
    <row r="61" ht="15.75" customHeight="1">
      <c r="A61" s="141" t="s">
        <v>78</v>
      </c>
      <c r="B61" s="142" t="s">
        <v>79</v>
      </c>
      <c r="C61" s="142" t="s">
        <v>80</v>
      </c>
      <c r="D61" s="141" t="s">
        <v>81</v>
      </c>
      <c r="E61" s="141"/>
      <c r="F61" s="144">
        <v>2.0</v>
      </c>
      <c r="G61" s="144" t="s">
        <v>82</v>
      </c>
      <c r="H61" s="145" t="s">
        <v>83</v>
      </c>
      <c r="I61" s="145" t="s">
        <v>84</v>
      </c>
      <c r="J61" s="146" t="s">
        <v>83</v>
      </c>
      <c r="K61" s="146" t="s">
        <v>85</v>
      </c>
      <c r="L61" s="145" t="s">
        <v>128</v>
      </c>
      <c r="M61" s="146">
        <v>9.0</v>
      </c>
      <c r="N61" s="204" t="s">
        <v>216</v>
      </c>
      <c r="O61" s="144">
        <v>992.0</v>
      </c>
      <c r="P61" s="144" t="s">
        <v>213</v>
      </c>
      <c r="Q61" s="144">
        <v>2.0</v>
      </c>
      <c r="R61" s="148" t="s">
        <v>102</v>
      </c>
      <c r="S61" s="144">
        <v>20000.0</v>
      </c>
      <c r="T61" s="148" t="s">
        <v>217</v>
      </c>
      <c r="U61" s="175">
        <v>11.0</v>
      </c>
      <c r="V61" s="175">
        <v>1.0</v>
      </c>
      <c r="W61" s="175" t="s">
        <v>106</v>
      </c>
      <c r="X61" s="175" t="s">
        <v>82</v>
      </c>
      <c r="Y61" s="144" t="s">
        <v>116</v>
      </c>
      <c r="Z61" s="144"/>
      <c r="AA61" s="148"/>
      <c r="AB61" s="144"/>
      <c r="AC61" s="148"/>
      <c r="AD61" s="144">
        <v>1.0</v>
      </c>
      <c r="AE61" s="205" t="s">
        <v>218</v>
      </c>
      <c r="AF61" s="159">
        <v>1.0</v>
      </c>
      <c r="AG61" s="206" t="s">
        <v>218</v>
      </c>
      <c r="AH61" s="144"/>
      <c r="AI61" s="148"/>
      <c r="AJ61" s="144"/>
      <c r="AK61" s="148"/>
      <c r="AL61" s="144"/>
      <c r="AM61" s="205" t="s">
        <v>219</v>
      </c>
      <c r="AN61" s="159">
        <v>0.0</v>
      </c>
      <c r="AO61" s="206" t="s">
        <v>219</v>
      </c>
      <c r="AP61" s="144">
        <v>1.0</v>
      </c>
      <c r="AQ61" s="175" t="s">
        <v>220</v>
      </c>
      <c r="AR61" s="144"/>
      <c r="AS61" s="148"/>
      <c r="AT61" s="144"/>
      <c r="AU61" s="148"/>
      <c r="AV61" s="159">
        <v>1.0</v>
      </c>
      <c r="AW61" s="206" t="s">
        <v>220</v>
      </c>
      <c r="AX61" s="144"/>
      <c r="AY61" s="148"/>
      <c r="AZ61" s="144"/>
      <c r="BA61" s="148"/>
      <c r="BB61" s="144"/>
      <c r="BC61" s="148"/>
      <c r="BD61" s="159">
        <v>0.0</v>
      </c>
      <c r="BE61" s="206" t="s">
        <v>219</v>
      </c>
      <c r="BF61" s="159">
        <v>2.0</v>
      </c>
      <c r="BG61" s="206" t="s">
        <v>221</v>
      </c>
      <c r="BH61" s="144">
        <v>2.0</v>
      </c>
      <c r="BI61" s="205" t="s">
        <v>221</v>
      </c>
      <c r="BJ61" s="144">
        <v>2.0</v>
      </c>
      <c r="BK61" s="205" t="s">
        <v>221</v>
      </c>
      <c r="BL61" s="144">
        <v>2.0</v>
      </c>
      <c r="BM61" s="205" t="s">
        <v>221</v>
      </c>
    </row>
    <row r="62" ht="15.75" customHeight="1">
      <c r="A62" s="207"/>
      <c r="B62" s="208"/>
      <c r="C62" s="209"/>
      <c r="D62" s="210"/>
      <c r="E62" s="210"/>
      <c r="F62" s="210"/>
      <c r="G62" s="210"/>
      <c r="H62" s="211"/>
      <c r="I62" s="211"/>
      <c r="J62" s="211"/>
      <c r="K62" s="211"/>
      <c r="L62" s="211"/>
      <c r="M62" s="211"/>
      <c r="N62" s="208"/>
      <c r="O62" s="212"/>
      <c r="P62" s="212"/>
      <c r="Q62" s="212"/>
      <c r="R62" s="212"/>
      <c r="S62" s="213">
        <v>29100.0</v>
      </c>
      <c r="T62" s="212" t="s">
        <v>195</v>
      </c>
      <c r="U62" s="214">
        <v>11.0</v>
      </c>
      <c r="V62" s="214">
        <v>1.0</v>
      </c>
      <c r="W62" s="214" t="s">
        <v>106</v>
      </c>
      <c r="X62" s="214" t="s">
        <v>82</v>
      </c>
      <c r="Y62" s="214" t="s">
        <v>116</v>
      </c>
      <c r="Z62" s="212"/>
      <c r="AA62" s="212"/>
      <c r="AB62" s="212"/>
      <c r="AC62" s="212"/>
      <c r="AD62" s="212"/>
      <c r="AE62" s="215" t="s">
        <v>218</v>
      </c>
      <c r="AF62" s="216"/>
      <c r="AG62" s="217"/>
      <c r="AH62" s="212"/>
      <c r="AI62" s="212"/>
      <c r="AJ62" s="212"/>
      <c r="AK62" s="212"/>
      <c r="AL62" s="212"/>
      <c r="AM62" s="212"/>
      <c r="AN62" s="216"/>
      <c r="AO62" s="217"/>
      <c r="AP62" s="212"/>
      <c r="AQ62" s="215" t="s">
        <v>220</v>
      </c>
      <c r="AR62" s="212"/>
      <c r="AS62" s="212"/>
      <c r="AT62" s="212"/>
      <c r="AU62" s="212"/>
      <c r="AV62" s="216"/>
      <c r="AW62" s="217"/>
      <c r="AX62" s="212"/>
      <c r="AY62" s="212"/>
      <c r="AZ62" s="212"/>
      <c r="BA62" s="212"/>
      <c r="BB62" s="212"/>
      <c r="BC62" s="212"/>
      <c r="BD62" s="216"/>
      <c r="BE62" s="217"/>
      <c r="BF62" s="216"/>
      <c r="BG62" s="217"/>
      <c r="BH62" s="212"/>
      <c r="BI62" s="212"/>
      <c r="BJ62" s="212"/>
      <c r="BK62" s="212"/>
      <c r="BL62" s="212"/>
      <c r="BM62" s="212"/>
    </row>
    <row r="63" ht="15.75" customHeight="1">
      <c r="A63" s="178"/>
      <c r="B63" s="155"/>
      <c r="C63" s="179"/>
      <c r="D63" s="157"/>
      <c r="E63" s="157"/>
      <c r="F63" s="157"/>
      <c r="G63" s="158"/>
      <c r="H63" s="92"/>
      <c r="I63" s="93"/>
      <c r="J63" s="93"/>
      <c r="K63" s="93"/>
      <c r="L63" s="92"/>
      <c r="M63" s="218" t="s">
        <v>222</v>
      </c>
      <c r="N63" s="219"/>
      <c r="O63" s="93"/>
      <c r="P63" s="93"/>
      <c r="Q63" s="93"/>
      <c r="R63" s="91"/>
      <c r="S63" s="93"/>
      <c r="T63" s="91"/>
      <c r="U63" s="93"/>
      <c r="V63" s="92"/>
      <c r="W63" s="91"/>
      <c r="X63" s="93"/>
      <c r="Y63" s="93"/>
      <c r="Z63" s="93"/>
      <c r="AA63" s="99"/>
      <c r="AB63" s="93"/>
      <c r="AC63" s="99"/>
      <c r="AD63" s="93"/>
      <c r="AE63" s="99"/>
      <c r="AF63" s="159"/>
      <c r="AG63" s="160"/>
      <c r="AH63" s="93"/>
      <c r="AI63" s="99"/>
      <c r="AJ63" s="93"/>
      <c r="AK63" s="99"/>
      <c r="AL63" s="93"/>
      <c r="AM63" s="99"/>
      <c r="AN63" s="159"/>
      <c r="AO63" s="160"/>
      <c r="AP63" s="93"/>
      <c r="AQ63" s="99"/>
      <c r="AR63" s="93"/>
      <c r="AS63" s="99"/>
      <c r="AT63" s="93"/>
      <c r="AU63" s="99"/>
      <c r="AV63" s="159"/>
      <c r="AW63" s="160"/>
      <c r="AX63" s="93"/>
      <c r="AY63" s="99"/>
      <c r="AZ63" s="93"/>
      <c r="BA63" s="99"/>
      <c r="BB63" s="93"/>
      <c r="BC63" s="99"/>
      <c r="BD63" s="159"/>
      <c r="BE63" s="160"/>
      <c r="BF63" s="159"/>
      <c r="BG63" s="160"/>
      <c r="BH63" s="93"/>
      <c r="BI63" s="99"/>
      <c r="BJ63" s="93"/>
      <c r="BK63" s="99"/>
      <c r="BL63" s="93"/>
      <c r="BM63" s="99"/>
    </row>
    <row r="64" ht="15.75" customHeight="1"/>
    <row r="65" ht="15.75" customHeight="1"/>
    <row r="66" ht="15.75" customHeight="1"/>
    <row r="67" ht="41.25" customHeight="1">
      <c r="N67" s="220"/>
      <c r="AF67" s="132" t="s">
        <v>123</v>
      </c>
      <c r="AG67" s="221"/>
      <c r="AH67" s="222"/>
      <c r="AI67" s="223"/>
      <c r="AJ67" s="223" t="s">
        <v>223</v>
      </c>
      <c r="AK67" s="224"/>
      <c r="AL67" s="224"/>
      <c r="AM67" s="225"/>
      <c r="AN67" s="226"/>
    </row>
    <row r="68" ht="15.75" customHeight="1">
      <c r="N68" s="220"/>
      <c r="AF68" s="132" t="s">
        <v>124</v>
      </c>
      <c r="AG68" s="132"/>
      <c r="AH68" s="133"/>
      <c r="AI68" s="103" t="s">
        <v>224</v>
      </c>
      <c r="AJ68" s="103"/>
      <c r="AK68" s="129"/>
      <c r="AL68" s="129"/>
      <c r="AM68" s="227"/>
    </row>
    <row r="69" ht="15.75" customHeight="1">
      <c r="N69" s="220"/>
      <c r="AF69" s="132" t="s">
        <v>125</v>
      </c>
      <c r="AG69" s="132"/>
      <c r="AH69" s="133"/>
      <c r="AI69" s="103" t="s">
        <v>225</v>
      </c>
      <c r="AJ69" s="103"/>
      <c r="AK69" s="129"/>
      <c r="AL69" s="129"/>
      <c r="AM69" s="227"/>
    </row>
    <row r="70" ht="15.75" customHeight="1">
      <c r="N70" s="228" t="s">
        <v>123</v>
      </c>
      <c r="O70" s="228"/>
      <c r="P70" s="228"/>
      <c r="Q70" s="228"/>
      <c r="R70" s="228"/>
      <c r="S70" s="228"/>
      <c r="AF70" s="229" t="s">
        <v>126</v>
      </c>
      <c r="AG70" s="20"/>
      <c r="AH70" s="20"/>
      <c r="AI70" s="20"/>
      <c r="AJ70" s="20"/>
      <c r="AK70" s="20"/>
      <c r="AL70" s="20"/>
      <c r="AM70" s="21"/>
    </row>
    <row r="71" ht="15.75" customHeight="1">
      <c r="N71" s="228" t="s">
        <v>124</v>
      </c>
      <c r="O71" s="228"/>
      <c r="P71" s="228"/>
      <c r="Q71" s="228"/>
      <c r="R71" s="228"/>
      <c r="S71" s="228"/>
    </row>
    <row r="72" ht="15.75" customHeight="1">
      <c r="N72" s="228" t="s">
        <v>125</v>
      </c>
      <c r="O72" s="228"/>
      <c r="P72" s="228"/>
      <c r="Q72" s="228"/>
      <c r="R72" s="228"/>
      <c r="S72" s="228"/>
    </row>
    <row r="73" ht="15.75" customHeight="1">
      <c r="N73" s="228"/>
      <c r="O73" s="228"/>
      <c r="P73" s="228"/>
      <c r="Q73" s="228"/>
      <c r="R73" s="228"/>
      <c r="S73" s="228"/>
    </row>
    <row r="74" ht="15.75" customHeight="1">
      <c r="N74" s="228"/>
      <c r="O74" s="228"/>
      <c r="P74" s="228"/>
      <c r="Q74" s="228"/>
      <c r="R74" s="228"/>
      <c r="S74" s="228"/>
    </row>
    <row r="75" ht="15.75" customHeight="1">
      <c r="N75" s="228" t="s">
        <v>126</v>
      </c>
      <c r="O75" s="228"/>
      <c r="P75" s="228"/>
      <c r="Q75" s="228"/>
      <c r="R75" s="228"/>
      <c r="S75" s="228"/>
    </row>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0">
    <mergeCell ref="P2:P4"/>
    <mergeCell ref="Q2:Q4"/>
    <mergeCell ref="R2:R4"/>
    <mergeCell ref="S2:S4"/>
    <mergeCell ref="T2:T4"/>
    <mergeCell ref="U2:U4"/>
    <mergeCell ref="V2:V4"/>
    <mergeCell ref="W2:W4"/>
    <mergeCell ref="X2:X4"/>
    <mergeCell ref="Y2:Y4"/>
    <mergeCell ref="Z2:AA3"/>
    <mergeCell ref="AB2:AC3"/>
    <mergeCell ref="AD2:AE3"/>
    <mergeCell ref="AF2:AG3"/>
    <mergeCell ref="AF70:AM70"/>
    <mergeCell ref="BB2:BC3"/>
    <mergeCell ref="BD2:BE3"/>
    <mergeCell ref="J3:J4"/>
    <mergeCell ref="K3:K4"/>
    <mergeCell ref="BF2:BG3"/>
    <mergeCell ref="BH3:BI3"/>
    <mergeCell ref="BJ3:BK3"/>
    <mergeCell ref="BL3:BM3"/>
    <mergeCell ref="H1:L2"/>
    <mergeCell ref="M1:BG1"/>
    <mergeCell ref="BH1:BM2"/>
    <mergeCell ref="M2:M4"/>
    <mergeCell ref="N2:N4"/>
    <mergeCell ref="O2:O4"/>
    <mergeCell ref="L3:L4"/>
    <mergeCell ref="AH2:AI3"/>
    <mergeCell ref="AJ2:AK3"/>
    <mergeCell ref="AL2:AM3"/>
    <mergeCell ref="AN2:AO3"/>
    <mergeCell ref="AP2:AQ3"/>
    <mergeCell ref="AR2:AS3"/>
    <mergeCell ref="AT2:AU3"/>
    <mergeCell ref="AV2:AW3"/>
    <mergeCell ref="AX2:AY3"/>
    <mergeCell ref="AZ2:BA3"/>
    <mergeCell ref="A1:G2"/>
    <mergeCell ref="A3:A4"/>
    <mergeCell ref="B3:B4"/>
    <mergeCell ref="C3:C4"/>
    <mergeCell ref="D3:D4"/>
    <mergeCell ref="E3:E4"/>
    <mergeCell ref="F3:F4"/>
    <mergeCell ref="G3:G4"/>
    <mergeCell ref="H3:H4"/>
    <mergeCell ref="I3:I4"/>
  </mergeCells>
  <printOptions/>
  <pageMargins bottom="0.75" footer="0.0" header="0.0" left="0.7" right="0.7"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10.71"/>
    <col customWidth="1" min="3" max="3" width="29.71"/>
    <col customWidth="1" min="4" max="4" width="17.0"/>
    <col customWidth="1" min="5" max="5" width="17.71"/>
    <col customWidth="1" min="6" max="6" width="21.0"/>
    <col customWidth="1" min="7" max="26" width="10.71"/>
  </cols>
  <sheetData>
    <row r="3">
      <c r="B3" s="230" t="s">
        <v>226</v>
      </c>
    </row>
    <row r="4">
      <c r="B4" s="231" t="s">
        <v>227</v>
      </c>
      <c r="C4" s="231" t="s">
        <v>228</v>
      </c>
      <c r="D4" s="231" t="s">
        <v>229</v>
      </c>
      <c r="E4" s="231" t="s">
        <v>230</v>
      </c>
      <c r="F4" s="231" t="s">
        <v>231</v>
      </c>
      <c r="H4" s="232" t="s">
        <v>232</v>
      </c>
    </row>
    <row r="5">
      <c r="B5" s="233" t="s">
        <v>233</v>
      </c>
      <c r="C5" s="234" t="s">
        <v>109</v>
      </c>
      <c r="D5" s="235">
        <v>38000.0</v>
      </c>
      <c r="E5" s="235">
        <f>+'PROGRAMA 01-ACTIV.OBRA 015'!BG33</f>
        <v>38000</v>
      </c>
      <c r="F5" s="236">
        <f t="shared" ref="F5:F9" si="1">E5-D5</f>
        <v>0</v>
      </c>
    </row>
    <row r="6">
      <c r="B6" s="233" t="s">
        <v>234</v>
      </c>
      <c r="C6" s="234" t="s">
        <v>108</v>
      </c>
      <c r="D6" s="235">
        <v>462000.0</v>
      </c>
      <c r="E6" s="235">
        <f>+'PROGRAMA 01-ACTIV.OBRA 015'!BG32</f>
        <v>462000</v>
      </c>
      <c r="F6" s="236">
        <f t="shared" si="1"/>
        <v>0</v>
      </c>
    </row>
    <row r="7">
      <c r="B7" s="237" t="s">
        <v>235</v>
      </c>
      <c r="C7" s="234" t="s">
        <v>204</v>
      </c>
      <c r="D7" s="235">
        <v>388000.0</v>
      </c>
      <c r="E7" s="235"/>
      <c r="F7" s="236">
        <f t="shared" si="1"/>
        <v>-388000</v>
      </c>
      <c r="G7" s="238" t="s">
        <v>236</v>
      </c>
    </row>
    <row r="8">
      <c r="B8" s="233" t="s">
        <v>237</v>
      </c>
      <c r="C8" s="234" t="s">
        <v>110</v>
      </c>
      <c r="D8" s="235">
        <v>62000.0</v>
      </c>
      <c r="E8" s="235">
        <f>+'PROGRAMA 01-ACTIV.OBRA 015'!BG34</f>
        <v>62000</v>
      </c>
      <c r="F8" s="239">
        <f t="shared" si="1"/>
        <v>0</v>
      </c>
    </row>
    <row r="9">
      <c r="B9" s="240" t="s">
        <v>117</v>
      </c>
      <c r="C9" s="234" t="s">
        <v>118</v>
      </c>
      <c r="D9" s="235">
        <v>150000.0</v>
      </c>
      <c r="E9" s="235">
        <f>+'PROGRAMA 01-ACTIV.OBRA 015'!BG35</f>
        <v>650000</v>
      </c>
      <c r="F9" s="236">
        <f t="shared" si="1"/>
        <v>500000</v>
      </c>
    </row>
    <row r="10">
      <c r="B10" s="241" t="s">
        <v>238</v>
      </c>
      <c r="C10" s="242"/>
      <c r="D10" s="243">
        <f t="shared" ref="D10:F10" si="2">SUM(D5:D9)</f>
        <v>1100000</v>
      </c>
      <c r="E10" s="243">
        <f t="shared" si="2"/>
        <v>1212000</v>
      </c>
      <c r="F10" s="244">
        <f t="shared" si="2"/>
        <v>112000</v>
      </c>
    </row>
    <row r="14">
      <c r="B14" s="230" t="s">
        <v>239</v>
      </c>
    </row>
    <row r="15">
      <c r="B15" s="231" t="s">
        <v>227</v>
      </c>
      <c r="C15" s="231" t="s">
        <v>228</v>
      </c>
      <c r="D15" s="231" t="s">
        <v>229</v>
      </c>
      <c r="E15" s="231" t="s">
        <v>240</v>
      </c>
      <c r="F15" s="231" t="s">
        <v>231</v>
      </c>
    </row>
    <row r="16">
      <c r="B16" s="245">
        <v>10000.0</v>
      </c>
      <c r="C16" s="234"/>
      <c r="D16" s="246">
        <v>-2.636548E7</v>
      </c>
      <c r="E16" s="235"/>
      <c r="F16" s="235">
        <f t="shared" ref="F16:F32" si="3">E16-D16</f>
        <v>26365480</v>
      </c>
    </row>
    <row r="17">
      <c r="B17" s="247" t="s">
        <v>241</v>
      </c>
      <c r="C17" s="234" t="s">
        <v>193</v>
      </c>
      <c r="D17" s="235">
        <v>-150427.0</v>
      </c>
      <c r="E17" s="235"/>
      <c r="F17" s="235">
        <f t="shared" si="3"/>
        <v>150427</v>
      </c>
    </row>
    <row r="18">
      <c r="B18" s="247" t="s">
        <v>242</v>
      </c>
      <c r="C18" s="234" t="s">
        <v>243</v>
      </c>
      <c r="D18" s="235">
        <v>-400000.0</v>
      </c>
      <c r="E18" s="235"/>
      <c r="F18" s="235">
        <f t="shared" si="3"/>
        <v>400000</v>
      </c>
    </row>
    <row r="19">
      <c r="B19" s="227" t="s">
        <v>233</v>
      </c>
      <c r="C19" s="234" t="s">
        <v>109</v>
      </c>
      <c r="D19" s="235">
        <v>-60000.0</v>
      </c>
      <c r="E19" s="235"/>
      <c r="F19" s="235">
        <f t="shared" si="3"/>
        <v>60000</v>
      </c>
    </row>
    <row r="20">
      <c r="B20" s="227" t="s">
        <v>234</v>
      </c>
      <c r="C20" s="248" t="s">
        <v>108</v>
      </c>
      <c r="D20" s="235">
        <v>-1167401.0</v>
      </c>
      <c r="E20" s="235"/>
      <c r="F20" s="235">
        <f t="shared" si="3"/>
        <v>1167401</v>
      </c>
    </row>
    <row r="21" ht="15.75" customHeight="1">
      <c r="B21" s="227" t="s">
        <v>244</v>
      </c>
      <c r="C21" s="248" t="s">
        <v>195</v>
      </c>
      <c r="D21" s="235">
        <v>-40000.0</v>
      </c>
      <c r="E21" s="235"/>
      <c r="F21" s="235">
        <f t="shared" si="3"/>
        <v>40000</v>
      </c>
    </row>
    <row r="22" ht="15.75" customHeight="1">
      <c r="B22" s="227" t="s">
        <v>245</v>
      </c>
      <c r="C22" s="248" t="s">
        <v>246</v>
      </c>
      <c r="D22" s="235">
        <v>-107021.0</v>
      </c>
      <c r="E22" s="235"/>
      <c r="F22" s="235">
        <f t="shared" si="3"/>
        <v>107021</v>
      </c>
    </row>
    <row r="23" ht="15.75" customHeight="1">
      <c r="B23" s="227" t="s">
        <v>235</v>
      </c>
      <c r="C23" s="248" t="s">
        <v>204</v>
      </c>
      <c r="D23" s="235">
        <v>-400000.0</v>
      </c>
      <c r="E23" s="235"/>
      <c r="F23" s="235">
        <f t="shared" si="3"/>
        <v>400000</v>
      </c>
    </row>
    <row r="24" ht="15.75" customHeight="1">
      <c r="B24" s="227" t="s">
        <v>247</v>
      </c>
      <c r="C24" s="248" t="s">
        <v>205</v>
      </c>
      <c r="D24" s="235">
        <v>-20000.0</v>
      </c>
      <c r="E24" s="235"/>
      <c r="F24" s="235">
        <f t="shared" si="3"/>
        <v>20000</v>
      </c>
    </row>
    <row r="25" ht="15.75" customHeight="1">
      <c r="B25" s="227" t="s">
        <v>248</v>
      </c>
      <c r="C25" s="248" t="s">
        <v>206</v>
      </c>
      <c r="D25" s="235">
        <v>-50000.0</v>
      </c>
      <c r="E25" s="235"/>
      <c r="F25" s="235">
        <f t="shared" si="3"/>
        <v>50000</v>
      </c>
    </row>
    <row r="26" ht="15.75" customHeight="1">
      <c r="B26" s="227" t="s">
        <v>237</v>
      </c>
      <c r="C26" s="248" t="s">
        <v>110</v>
      </c>
      <c r="D26" s="235">
        <v>-250000.0</v>
      </c>
      <c r="E26" s="235"/>
      <c r="F26" s="235">
        <f t="shared" si="3"/>
        <v>250000</v>
      </c>
    </row>
    <row r="27" ht="15.75" customHeight="1">
      <c r="B27" s="227" t="s">
        <v>249</v>
      </c>
      <c r="C27" s="248" t="s">
        <v>207</v>
      </c>
      <c r="D27" s="235">
        <v>-12354.0</v>
      </c>
      <c r="E27" s="235"/>
      <c r="F27" s="235">
        <f t="shared" si="3"/>
        <v>12354</v>
      </c>
    </row>
    <row r="28" ht="15.75" customHeight="1">
      <c r="B28" s="227" t="s">
        <v>250</v>
      </c>
      <c r="C28" s="248" t="s">
        <v>208</v>
      </c>
      <c r="D28" s="235">
        <v>-144846.0</v>
      </c>
      <c r="E28" s="235"/>
      <c r="F28" s="235">
        <f t="shared" si="3"/>
        <v>144846</v>
      </c>
    </row>
    <row r="29" ht="15.75" customHeight="1">
      <c r="B29" s="227" t="s">
        <v>251</v>
      </c>
      <c r="C29" s="248" t="s">
        <v>252</v>
      </c>
      <c r="D29" s="235">
        <v>-30000.0</v>
      </c>
      <c r="E29" s="235"/>
      <c r="F29" s="235">
        <f t="shared" si="3"/>
        <v>30000</v>
      </c>
    </row>
    <row r="30" ht="15.75" customHeight="1">
      <c r="B30" s="227" t="s">
        <v>253</v>
      </c>
      <c r="C30" s="248" t="s">
        <v>254</v>
      </c>
      <c r="D30" s="235">
        <v>-250000.0</v>
      </c>
      <c r="E30" s="235"/>
      <c r="F30" s="235">
        <f t="shared" si="3"/>
        <v>250000</v>
      </c>
    </row>
    <row r="31" ht="15.75" customHeight="1">
      <c r="B31" s="227" t="s">
        <v>255</v>
      </c>
      <c r="C31" s="248" t="s">
        <v>210</v>
      </c>
      <c r="D31" s="235">
        <v>-640000.0</v>
      </c>
      <c r="E31" s="235"/>
      <c r="F31" s="235">
        <f t="shared" si="3"/>
        <v>640000</v>
      </c>
    </row>
    <row r="32" ht="15.75" customHeight="1">
      <c r="B32" s="227" t="s">
        <v>256</v>
      </c>
      <c r="C32" s="248" t="s">
        <v>215</v>
      </c>
      <c r="D32" s="235">
        <v>-100000.0</v>
      </c>
      <c r="E32" s="235"/>
      <c r="F32" s="235">
        <f t="shared" si="3"/>
        <v>100000</v>
      </c>
    </row>
    <row r="33" ht="15.75" customHeight="1"/>
    <row r="34" ht="15.75" customHeight="1"/>
    <row r="35" ht="15.75" customHeight="1">
      <c r="A35" s="228"/>
      <c r="B35" s="249" t="s">
        <v>257</v>
      </c>
      <c r="C35" s="228"/>
    </row>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paperSize="9" orientation="portrait"/>
  <drawing r:id="rId1"/>
</worksheet>
</file>