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GRAMA 01-ACTIV.OBRA 006 (2)" sheetId="1" r:id="rId4"/>
    <sheet state="visible" name="Resumen obj.gasto" sheetId="2" r:id="rId5"/>
    <sheet state="visible" name="Cuadro Objeto de gasto" sheetId="3" r:id="rId6"/>
  </sheets>
  <definedNames/>
  <calcPr/>
</workbook>
</file>

<file path=xl/sharedStrings.xml><?xml version="1.0" encoding="utf-8"?>
<sst xmlns="http://schemas.openxmlformats.org/spreadsheetml/2006/main" count="560" uniqueCount="250">
  <si>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</si>
  <si>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</si>
  <si>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</si>
  <si>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</si>
  <si>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</si>
  <si>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</si>
  <si>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</si>
  <si>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</si>
  <si>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</si>
  <si>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</si>
  <si>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</si>
  <si>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</si>
  <si>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</si>
  <si>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</si>
  <si>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</si>
  <si>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</si>
  <si>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</si>
  <si>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</si>
  <si>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</si>
  <si>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</si>
  <si>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</si>
  <si>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</si>
  <si>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</si>
  <si>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</si>
  <si>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</si>
  <si>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</si>
  <si>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</si>
  <si>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</si>
  <si>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</si>
  <si>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</si>
  <si>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</si>
  <si>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</si>
  <si>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</si>
  <si>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</si>
  <si>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</si>
  <si>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</si>
  <si>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</si>
  <si>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</si>
  <si>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</si>
  <si>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</si>
  <si>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</si>
  <si>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</si>
  <si>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</si>
  <si>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</si>
  <si>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financiamiento</t>
  </si>
  <si>
    <t>Responsable de la actividad</t>
  </si>
  <si>
    <t>Corresponsable de la actividad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</si>
  <si>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</si>
  <si>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</si>
  <si>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</si>
  <si>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</si>
  <si>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</si>
  <si>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</si>
  <si>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</si>
  <si>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</si>
  <si>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</si>
  <si>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</si>
  <si>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</si>
  <si>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</si>
  <si>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</si>
  <si>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</si>
  <si>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</si>
  <si>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</si>
  <si>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</si>
  <si>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</si>
  <si>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</si>
  <si>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</si>
  <si>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</si>
  <si>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</si>
  <si>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</si>
  <si>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</si>
  <si>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</si>
  <si>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</si>
  <si>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</si>
  <si>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</si>
  <si>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</si>
  <si>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</si>
  <si>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</si>
  <si>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>Gestión Institucional por Resultados y Valor Público, con transparencia y rendición de cuentas.</t>
  </si>
  <si>
    <t>Fortalecer la Gestión Institucional con transparencia y rendición d cuentas.</t>
  </si>
  <si>
    <t>Descentralización de Procesos y Subprocesos</t>
  </si>
  <si>
    <t>Procesos y subprocesos descentralizados y funcionando a nivel Departamental</t>
  </si>
  <si>
    <t>Número de Procesos y subprocesos descentralizados y funcionando a nivel Departamental</t>
  </si>
  <si>
    <t xml:space="preserve">Unidad de Desarrollo Organizacional </t>
  </si>
  <si>
    <t>1</t>
  </si>
  <si>
    <t>06</t>
  </si>
  <si>
    <t>001</t>
  </si>
  <si>
    <t>000</t>
  </si>
  <si>
    <t>006</t>
  </si>
  <si>
    <r>
      <rPr>
        <rFont val="Arial"/>
        <b/>
        <color theme="1"/>
        <sz val="11.0"/>
      </rPr>
      <t>Producto:</t>
    </r>
    <r>
      <rPr>
        <rFont val="Arial"/>
        <color theme="1"/>
        <sz val="11.0"/>
      </rPr>
      <t xml:space="preserve"> Normas implementadas que orienten el cumplimiento de la Ley Fundamental de Educación, la descentralización y modernización de la Secretaría de Educación y verificación de los procesos de cambio organizacional  para el logro de objetivos, resultados y metas establecidos en los planes estratégicos y operativos</t>
    </r>
  </si>
  <si>
    <t>Empleados</t>
  </si>
  <si>
    <t>No Acumulable</t>
  </si>
  <si>
    <t>Servicios Personales</t>
  </si>
  <si>
    <t>Tesorería General de la República</t>
  </si>
  <si>
    <t>UDO</t>
  </si>
  <si>
    <t>DGGTH</t>
  </si>
  <si>
    <t>01</t>
  </si>
  <si>
    <t>1.1.1</t>
  </si>
  <si>
    <t>Acompañamiento en la  descentralización de tres subprocesos a nivel departamental y municipal con el apoyo del Equipo Gestor:Planificación Operativa, Planificación Estratégica,  Monitoreo y Evaluación.</t>
  </si>
  <si>
    <t>ASESORÍA</t>
  </si>
  <si>
    <t>Acumulable</t>
  </si>
  <si>
    <t>UDO / EQUIPO GESTOR</t>
  </si>
  <si>
    <t>UPEG y USINIEH</t>
  </si>
  <si>
    <t>1.1.2</t>
  </si>
  <si>
    <t>Seguimiento y monitoreo a la implementación de los subprocesos a descentralizar a nivel departamental y municipal.</t>
  </si>
  <si>
    <t>Seguimiento</t>
  </si>
  <si>
    <t>1.1.3</t>
  </si>
  <si>
    <t>Acompañamiento en la elaboración de ocho manuales de procesos y procedimientos de la DGCE, DGME, DGGTH , UTRC, UPEG, SDGEPB, SDGEB y PROHECO mediante asistencia técnica a las dependencias</t>
  </si>
  <si>
    <t>DGCE, DGME, DGGTH, UTRC, UPEG, SDGEPB, SDGEB y PROHECO</t>
  </si>
  <si>
    <t>1.1.4</t>
  </si>
  <si>
    <t>Asesoramiento Técnico en la actualización de los Manuales de procesos y procedimientos de la DGAF, DGA, UAI y SG</t>
  </si>
  <si>
    <t>DGAF, DGA, UAI y SG</t>
  </si>
  <si>
    <t>1.1.5</t>
  </si>
  <si>
    <t>Desarrolladas diferentes  reuniones de coordinación con el Equipo Gestor para la implementación de los subprocesos a ejecutar en el año 2023.</t>
  </si>
  <si>
    <t>0154</t>
  </si>
  <si>
    <t>Reunión</t>
  </si>
  <si>
    <t>EQUIPO GESTOR</t>
  </si>
  <si>
    <t>1.1.6</t>
  </si>
  <si>
    <t>Realización de talleres con la Mesa Tripartita SE, AMHON y SGJD, para la implementación de Lineamientos de Inversión en Educación</t>
  </si>
  <si>
    <t>0156</t>
  </si>
  <si>
    <t>Taller</t>
  </si>
  <si>
    <t>Tesorería General de la República - Efectivo</t>
  </si>
  <si>
    <t>SSAAYF y SSATP</t>
  </si>
  <si>
    <t>1.1.7</t>
  </si>
  <si>
    <t>Realización de estudio para la simplificación de los procesos de compra y de pago a proveedores de la Secretaría de Educación.</t>
  </si>
  <si>
    <t>032</t>
  </si>
  <si>
    <t>Documento</t>
  </si>
  <si>
    <t>DGA, DGAF y SSAAYF</t>
  </si>
  <si>
    <t>1.1.8</t>
  </si>
  <si>
    <t>Levantamiento  de un diagnóstico del clima laboral en la Secretaría de Educación</t>
  </si>
  <si>
    <t xml:space="preserve">SSAAYF </t>
  </si>
  <si>
    <t>Realización de  talleres de desarrollo organizacional a empleados de la Secretaria de Educación</t>
  </si>
  <si>
    <t>Materiales y Suministros</t>
  </si>
  <si>
    <t>Productos alimenticios y bebidas</t>
  </si>
  <si>
    <t>SSAAYF</t>
  </si>
  <si>
    <t>3</t>
  </si>
  <si>
    <t>Capacitación al personal de la Unidad de Desarrollo Organizacional en temas relacionados al quehacer de la Unidad</t>
  </si>
  <si>
    <t>Capacitación</t>
  </si>
  <si>
    <t>Servicios no personales</t>
  </si>
  <si>
    <t>DGA</t>
  </si>
  <si>
    <t>Servicios de capacitación</t>
  </si>
  <si>
    <t xml:space="preserve">Realización de jornadas de seguimiento y monitoreo a  la implementación de los procesos desarrollados por la UDO en el nivel Descentralizado </t>
  </si>
  <si>
    <t>Informe</t>
  </si>
  <si>
    <t>20000 Y 30000</t>
  </si>
  <si>
    <t>Servicios no personales y Materiales y Suministros</t>
  </si>
  <si>
    <t>DGAF</t>
  </si>
  <si>
    <t>Viáticos Nacionales</t>
  </si>
  <si>
    <t xml:space="preserve">DGAF </t>
  </si>
  <si>
    <t>Pasajes Nacionales</t>
  </si>
  <si>
    <t>Diesel</t>
  </si>
  <si>
    <t>5</t>
  </si>
  <si>
    <t>Desarrollo de evento de premiación a los mejores empleados y personal jubilado en el año 2023</t>
  </si>
  <si>
    <t>0039</t>
  </si>
  <si>
    <t>Evento</t>
  </si>
  <si>
    <t>Ceremonial y Protocolo</t>
  </si>
  <si>
    <t>6</t>
  </si>
  <si>
    <t>Entrega de manuales de procesos y procedimientos de Direcciones Municipales a las 18 Direcciones Departamentales de Educación del país</t>
  </si>
  <si>
    <t>Servicios de imprenta</t>
  </si>
  <si>
    <t>7</t>
  </si>
  <si>
    <t xml:space="preserve">Desarrollo de diferentes actividades para el cumplimiento de las funciones delegadas a la UDO en el Reglamento de la Secretaría de Estado en el Despacho de Educación </t>
  </si>
  <si>
    <t>Recursos</t>
  </si>
  <si>
    <t>30000 y 40000</t>
  </si>
  <si>
    <t>Materiales y Suministros y Bienes capitalizable</t>
  </si>
  <si>
    <t>32310</t>
  </si>
  <si>
    <t>Prendas de vestir</t>
  </si>
  <si>
    <t>33100</t>
  </si>
  <si>
    <t>Productos de papel y cartón</t>
  </si>
  <si>
    <t>33300</t>
  </si>
  <si>
    <t>Productos de artes gráficas</t>
  </si>
  <si>
    <t>35100</t>
  </si>
  <si>
    <t>Productos Químicos</t>
  </si>
  <si>
    <t>39200</t>
  </si>
  <si>
    <t>Útiles de Escritorio, Oficina y Enseñanza</t>
  </si>
  <si>
    <t>39530</t>
  </si>
  <si>
    <t>Material médico quirúrgico menor</t>
  </si>
  <si>
    <t>39600</t>
  </si>
  <si>
    <t>Repuestos y Accesorios</t>
  </si>
  <si>
    <t>42110</t>
  </si>
  <si>
    <t>Muebles varios de oficina</t>
  </si>
  <si>
    <t>42120</t>
  </si>
  <si>
    <t>Equipos varios de oficina</t>
  </si>
  <si>
    <r>
      <rPr>
        <rFont val="Arial"/>
        <b/>
        <color theme="1"/>
        <sz val="13.0"/>
      </rPr>
      <t xml:space="preserve">Nombre del técnico que elaboró el POA presupuesto 2023:  </t>
    </r>
    <r>
      <rPr>
        <rFont val="Arial"/>
        <b val="0"/>
        <color theme="1"/>
        <sz val="13.0"/>
      </rPr>
      <t>Héctor  Edgardo Bonilla Martínez</t>
    </r>
  </si>
  <si>
    <r>
      <rPr>
        <rFont val="Arial"/>
        <b/>
        <color theme="1"/>
        <sz val="13.0"/>
      </rPr>
      <t xml:space="preserve">Nombre de la persona que aprueba :  </t>
    </r>
    <r>
      <rPr>
        <rFont val="Arial"/>
        <b val="0"/>
        <color theme="1"/>
        <sz val="13.0"/>
      </rPr>
      <t>Wilmer Joel Turcios Padilla</t>
    </r>
  </si>
  <si>
    <r>
      <rPr>
        <rFont val="Arial"/>
        <b/>
        <color theme="1"/>
        <sz val="13.0"/>
      </rPr>
      <t xml:space="preserve">Cargo de la persona que aprueba: </t>
    </r>
    <r>
      <rPr>
        <rFont val="Arial"/>
        <b val="0"/>
        <color theme="1"/>
        <sz val="13.0"/>
      </rPr>
      <t>Jefe de la Unidad de Desarrollo Organizacional</t>
    </r>
  </si>
  <si>
    <t>Fecha de aprobación: 16 de febrero 2023</t>
  </si>
  <si>
    <t>Codigo Objeto</t>
  </si>
  <si>
    <t>Descripción de Objeto de Gasto</t>
  </si>
  <si>
    <t>Monto Aprobado congreso</t>
  </si>
  <si>
    <t>Monto ingresado en POA</t>
  </si>
  <si>
    <t>Diferencia</t>
  </si>
  <si>
    <t>Servicios personales</t>
  </si>
  <si>
    <t>24500</t>
  </si>
  <si>
    <t>Servicios de Capacitación</t>
  </si>
  <si>
    <t>25300</t>
  </si>
  <si>
    <t>Servicio de Imprenta, Publicaciones y Reproducciones</t>
  </si>
  <si>
    <t>26110</t>
  </si>
  <si>
    <t>26210</t>
  </si>
  <si>
    <t>29100</t>
  </si>
  <si>
    <t>31110</t>
  </si>
  <si>
    <t>Productos Alimenticios Y Bebidas</t>
  </si>
  <si>
    <t>Prendas de Vestir</t>
  </si>
  <si>
    <t>Productos De Papel Y CartóN</t>
  </si>
  <si>
    <t>Productos de Artes Gráficas</t>
  </si>
  <si>
    <t>35620</t>
  </si>
  <si>
    <t>Utiles de Escritorio, Oficina y Enseñanza</t>
  </si>
  <si>
    <t>Material Médico Quirúrgico Menor</t>
  </si>
  <si>
    <t>Muebles Varios de Oficina</t>
  </si>
  <si>
    <t>Equipos Varios de Oficina</t>
  </si>
  <si>
    <t>TOTAL</t>
  </si>
  <si>
    <t>Productos finales/Intermedios/actividades</t>
  </si>
  <si>
    <t>Columna1</t>
  </si>
  <si>
    <t>Costo Proyeccion Anual</t>
  </si>
  <si>
    <t>Columna2</t>
  </si>
  <si>
    <t>Columna3</t>
  </si>
  <si>
    <t xml:space="preserve">Objeto de Gasto </t>
  </si>
  <si>
    <t>Presupuesto por actividad</t>
  </si>
  <si>
    <t>presupuesto aprobado congreso 2023</t>
  </si>
  <si>
    <t>Normas implementadas que orienten el cumplimiento de la Ley Fundamental de Educación, la descentralización y modernización de la Secretaría de Educación y verificación de los procesos de cambio organizacional  para el logro de objetivos, resultados y metas establecidos en los planes estratégicos y operativos</t>
  </si>
  <si>
    <t>1.1.</t>
  </si>
  <si>
    <t>1.2.</t>
  </si>
  <si>
    <t>Acompañar en la  descentralización de tres subprocesos a nivel departamental y municipal con el apoyo del Equipo Gestor, los cuales son Planificación Operativa, Planificación Estratégica,  Monitoreo y Evaluación.</t>
  </si>
  <si>
    <t>1.3.</t>
  </si>
  <si>
    <t xml:space="preserve">Dar seguimiento y monitoreo a la implementación de los subprocesos a descentralizar </t>
  </si>
  <si>
    <t>1.4.</t>
  </si>
  <si>
    <t>Acompañar en la elaboración de ocho manuales de procesos y procedimientos de la DGCE, DGME, DGGTH , UTRC, UPEG, SDGEPB, SDGEB y PROHECO mediante asistencia técnica a las dependencias</t>
  </si>
  <si>
    <t>1.5.</t>
  </si>
  <si>
    <t>Asesorar en la actualización de los Manuales de procesos y procedimientos de la DGAF, DGA, UAI y SG</t>
  </si>
  <si>
    <t>1.6.</t>
  </si>
  <si>
    <t>Desarrollar reuniones con el Equipo Gestor para la implementación de los subprocesos a ejecutar en el año 2023.</t>
  </si>
  <si>
    <t>1.7.</t>
  </si>
  <si>
    <t>Desarrollar talleres con la Mesa Tripartita SE, AMHON y SGJD para implementación de Lineamientos de Inversión en Educación</t>
  </si>
  <si>
    <t>1.8.</t>
  </si>
  <si>
    <t>Realizar un diagnóstico del clima laboral en la Secretaría de Educación</t>
  </si>
  <si>
    <t>Total Objeto de gasto 1000</t>
  </si>
  <si>
    <t>Entregar de manuales de procesos y procedimientos de Direcciones Municipales a las 18 Direcciones Departamentales de Educación del pais</t>
  </si>
  <si>
    <t>2.1.</t>
  </si>
  <si>
    <t>Imprenta</t>
  </si>
  <si>
    <t>Capacitar al personal de la Unidad de Desarrollo Organizacional en temas relacionados al quehacer de la Unidad</t>
  </si>
  <si>
    <t xml:space="preserve">Servicios de capacitacion </t>
  </si>
  <si>
    <t>2.2.</t>
  </si>
  <si>
    <t xml:space="preserve">Monitorear de la implementación de los procesos desarrollados por la UDO en el nivel Descentralizado </t>
  </si>
  <si>
    <t>Desarrollar un evento de premiación a los mejores empleados y personal jubilado en el año 2023</t>
  </si>
  <si>
    <t>Total Objeto de gasto 2000</t>
  </si>
  <si>
    <t xml:space="preserve">Desarrollar diferentes actividades para el cumplimiento de las funciones delegadas a la UDO en el Reglamento de la Secretaría de Estado en el Despacho de Educación </t>
  </si>
  <si>
    <t>Productos Quimicos</t>
  </si>
  <si>
    <t>Desarrollar talleres de desarrollo organizacional a empleados de la Secretaria de Educación</t>
  </si>
  <si>
    <t>Productos alimentarios.</t>
  </si>
  <si>
    <t>Total Objeto de Gasto 3000</t>
  </si>
  <si>
    <t>Total Objeto de Gasto 4000</t>
  </si>
  <si>
    <t xml:space="preserve">Total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</si>
</sst>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&quot;L&quot;* #,##0.00_-;\-&quot;L&quot;* #,##0.00_-;_-&quot;L&quot;* &quot;-&quot;??_-;_-@"/>
    <numFmt numFmtId="165" formatCode="_-* #,##0.00_-;\-* #,##0.00_-;_-* &quot;-&quot;??_-;_-@"/>
    <numFmt numFmtId="166" formatCode="_-[$L-480A]* #,##0.00_-;\-[$L-480A]* #,##0.00_-;_-[$L-480A]* &quot;-&quot;??_-;_-@"/>
  </numFmts>
  <fonts count="28">
    <font>
      <sz val="11.0"/>
      <color theme="1"/>
      <name val="Calibri"/>
      <scheme val="minor"/>
    </font>
    <font>
      <sz val="11.0"/>
      <color theme="1"/>
      <name val="Calibri"/>
    </font>
    <font>
      <sz val="13.0"/>
      <color theme="1"/>
      <name val="Calibri"/>
    </font>
    <font>
      <sz val="11.0"/>
      <color theme="1"/>
      <name val="Arial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1.0"/>
      <color theme="1"/>
      <name val="Arial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8.0"/>
      <color theme="1"/>
      <name val="Tahoma"/>
    </font>
    <font>
      <b/>
      <sz val="13.0"/>
      <color theme="1"/>
      <name val="Arial"/>
    </font>
    <font>
      <b/>
      <sz val="13.0"/>
      <color theme="1"/>
      <name val="Calibri"/>
    </font>
    <font>
      <sz val="13.0"/>
      <color theme="1"/>
      <name val="Arial"/>
    </font>
    <font>
      <color theme="1"/>
      <name val="Calibri"/>
      <scheme val="minor"/>
    </font>
    <font>
      <b/>
      <sz val="9.0"/>
      <color rgb="FFFFFFFF"/>
      <name val="Arial"/>
    </font>
    <font>
      <sz val="9.0"/>
      <color rgb="FF333333"/>
      <name val="Arial"/>
    </font>
    <font>
      <b/>
      <sz val="16.0"/>
      <color theme="1"/>
      <name val="Calibri"/>
    </font>
    <font>
      <sz val="12.0"/>
      <color theme="1"/>
      <name val="Arial"/>
    </font>
    <font>
      <b/>
      <sz val="14.0"/>
      <color theme="1"/>
      <name val="Calibri"/>
    </font>
    <font>
      <sz val="14.0"/>
      <color theme="1"/>
      <name val="Arial"/>
    </font>
    <font>
      <sz val="14.0"/>
      <color theme="1"/>
      <name val="Calibri"/>
    </font>
  </fonts>
  <fills count="21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FF"/>
        <bgColor rgb="FFFFFFFF"/>
      </patternFill>
    </fill>
    <fill>
      <patternFill patternType="solid">
        <fgColor rgb="FFEAF1DD"/>
        <bgColor rgb="FFEAF1DD"/>
      </patternFill>
    </fill>
    <fill>
      <patternFill patternType="solid">
        <fgColor rgb="FF95B3D7"/>
        <bgColor rgb="FF95B3D7"/>
      </patternFill>
    </fill>
    <fill>
      <patternFill patternType="solid">
        <fgColor rgb="FF00FF00"/>
        <bgColor rgb="FF00FF00"/>
      </patternFill>
    </fill>
    <fill>
      <patternFill patternType="solid">
        <fgColor rgb="FF0066CC"/>
        <bgColor rgb="FF0066CC"/>
      </patternFill>
    </fill>
    <fill>
      <patternFill patternType="solid">
        <fgColor rgb="FFD6E3BC"/>
        <bgColor rgb="FFD6E3BC"/>
      </patternFill>
    </fill>
    <fill>
      <patternFill patternType="solid">
        <fgColor rgb="FF92D050"/>
        <bgColor rgb="FF92D050"/>
      </patternFill>
    </fill>
  </fills>
  <borders count="44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/>
      <top/>
      <bottom/>
    </border>
    <border>
      <right style="thin">
        <color rgb="FF000000"/>
      </right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</border>
  </borders>
  <cellStyleXfs count="1">
    <xf borderId="0" fillId="0" fontId="0" numFmtId="0" applyAlignment="1" applyFont="1"/>
  </cellStyleXfs>
  <cellXfs count="18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0" fillId="0" fontId="2" numFmtId="0" xfId="0" applyFont="1"/>
    <xf borderId="0" fillId="0" fontId="3" numFmtId="0" xfId="0" applyFont="1"/>
    <xf borderId="0" fillId="0" fontId="3" numFmtId="0" xfId="0" applyAlignment="1" applyFont="1">
      <alignment horizontal="center"/>
    </xf>
    <xf borderId="1" fillId="2" fontId="4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1" fillId="2" fontId="5" numFmtId="0" xfId="0" applyAlignment="1" applyBorder="1" applyFont="1">
      <alignment horizontal="center"/>
    </xf>
    <xf borderId="1" fillId="3" fontId="5" numFmtId="0" xfId="0" applyAlignment="1" applyBorder="1" applyFont="1">
      <alignment horizontal="center"/>
    </xf>
    <xf borderId="2" fillId="2" fontId="6" numFmtId="0" xfId="0" applyAlignment="1" applyBorder="1" applyFont="1">
      <alignment horizontal="center" vertical="center"/>
    </xf>
    <xf borderId="3" fillId="0" fontId="7" numFmtId="0" xfId="0" applyBorder="1" applyFont="1"/>
    <xf borderId="4" fillId="0" fontId="7" numFmtId="0" xfId="0" applyBorder="1" applyFont="1"/>
    <xf borderId="5" fillId="0" fontId="7" numFmtId="0" xfId="0" applyBorder="1" applyFont="1"/>
    <xf borderId="6" fillId="0" fontId="7" numFmtId="0" xfId="0" applyBorder="1" applyFont="1"/>
    <xf borderId="7" fillId="0" fontId="7" numFmtId="0" xfId="0" applyBorder="1" applyFont="1"/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8" fillId="3" fontId="1" numFmtId="0" xfId="0" applyBorder="1" applyFont="1"/>
    <xf borderId="9" fillId="4" fontId="9" numFmtId="0" xfId="0" applyAlignment="1" applyBorder="1" applyFill="1" applyFont="1">
      <alignment horizontal="center" shrinkToFit="0" vertical="center" wrapText="1"/>
    </xf>
    <xf borderId="10" fillId="0" fontId="7" numFmtId="0" xfId="0" applyBorder="1" applyFont="1"/>
    <xf borderId="11" fillId="5" fontId="10" numFmtId="0" xfId="0" applyAlignment="1" applyBorder="1" applyFill="1" applyFont="1">
      <alignment vertical="center"/>
    </xf>
    <xf borderId="12" fillId="0" fontId="7" numFmtId="0" xfId="0" applyBorder="1" applyFont="1"/>
    <xf borderId="13" fillId="0" fontId="7" numFmtId="0" xfId="0" applyBorder="1" applyFont="1"/>
    <xf borderId="1" fillId="3" fontId="11" numFmtId="0" xfId="0" applyAlignment="1" applyBorder="1" applyFont="1">
      <alignment vertical="center"/>
    </xf>
    <xf borderId="11" fillId="4" fontId="10" numFmtId="0" xfId="0" applyAlignment="1" applyBorder="1" applyFont="1">
      <alignment horizontal="center" vertical="center"/>
    </xf>
    <xf borderId="11" fillId="4" fontId="9" numFmtId="0" xfId="0" applyAlignment="1" applyBorder="1" applyFont="1">
      <alignment horizontal="center" shrinkToFit="0" vertical="center" wrapText="1"/>
    </xf>
    <xf borderId="11" fillId="5" fontId="10" numFmtId="0" xfId="0" applyAlignment="1" applyBorder="1" applyFont="1">
      <alignment shrinkToFit="0" vertical="center" wrapText="1"/>
    </xf>
    <xf borderId="1" fillId="3" fontId="10" numFmtId="0" xfId="0" applyAlignment="1" applyBorder="1" applyFont="1">
      <alignment shrinkToFit="0" vertical="center" wrapText="1"/>
    </xf>
    <xf borderId="1" fillId="3" fontId="10" numFmtId="0" xfId="0" applyAlignment="1" applyBorder="1" applyFont="1">
      <alignment horizontal="left" shrinkToFit="0" vertical="center" wrapText="1"/>
    </xf>
    <xf borderId="11" fillId="4" fontId="10" numFmtId="0" xfId="0" applyAlignment="1" applyBorder="1" applyFont="1">
      <alignment horizontal="center" shrinkToFit="0" vertical="center" wrapText="1"/>
    </xf>
    <xf borderId="11" fillId="5" fontId="10" numFmtId="0" xfId="0" applyAlignment="1" applyBorder="1" applyFont="1">
      <alignment horizontal="left" vertical="center"/>
    </xf>
    <xf borderId="1" fillId="3" fontId="10" numFmtId="0" xfId="0" applyAlignment="1" applyBorder="1" applyFont="1">
      <alignment vertical="top"/>
    </xf>
    <xf borderId="14" fillId="4" fontId="10" numFmtId="0" xfId="0" applyAlignment="1" applyBorder="1" applyFont="1">
      <alignment horizontal="center" shrinkToFit="0" vertical="center" wrapText="1"/>
    </xf>
    <xf borderId="15" fillId="0" fontId="7" numFmtId="0" xfId="0" applyBorder="1" applyFont="1"/>
    <xf borderId="16" fillId="5" fontId="10" numFmtId="0" xfId="0" applyAlignment="1" applyBorder="1" applyFont="1">
      <alignment vertical="center"/>
    </xf>
    <xf borderId="1" fillId="3" fontId="10" numFmtId="0" xfId="0" applyAlignment="1" applyBorder="1" applyFont="1">
      <alignment horizontal="left"/>
    </xf>
    <xf borderId="17" fillId="0" fontId="7" numFmtId="0" xfId="0" applyBorder="1" applyFont="1"/>
    <xf borderId="18" fillId="0" fontId="7" numFmtId="0" xfId="0" applyBorder="1" applyFont="1"/>
    <xf borderId="19" fillId="5" fontId="9" numFmtId="0" xfId="0" applyAlignment="1" applyBorder="1" applyFont="1">
      <alignment shrinkToFit="0" vertical="center" wrapText="1"/>
    </xf>
    <xf borderId="20" fillId="0" fontId="7" numFmtId="0" xfId="0" applyBorder="1" applyFont="1"/>
    <xf borderId="21" fillId="0" fontId="7" numFmtId="0" xfId="0" applyBorder="1" applyFont="1"/>
    <xf borderId="19" fillId="5" fontId="10" numFmtId="0" xfId="0" applyAlignment="1" applyBorder="1" applyFont="1">
      <alignment vertical="center"/>
    </xf>
    <xf borderId="11" fillId="5" fontId="11" numFmtId="0" xfId="0" applyAlignment="1" applyBorder="1" applyFont="1">
      <alignment shrinkToFit="0" vertical="center" wrapText="1"/>
    </xf>
    <xf borderId="1" fillId="3" fontId="12" numFmtId="0" xfId="0" applyAlignment="1" applyBorder="1" applyFont="1">
      <alignment vertical="center"/>
    </xf>
    <xf borderId="1" fillId="3" fontId="12" numFmtId="0" xfId="0" applyAlignment="1" applyBorder="1" applyFont="1">
      <alignment horizontal="center" vertical="center"/>
    </xf>
    <xf borderId="11" fillId="5" fontId="11" numFmtId="0" xfId="0" applyAlignment="1" applyBorder="1" applyFont="1">
      <alignment vertical="center"/>
    </xf>
    <xf borderId="1" fillId="3" fontId="11" numFmtId="0" xfId="0" applyAlignment="1" applyBorder="1" applyFont="1">
      <alignment horizontal="center" vertical="center"/>
    </xf>
    <xf borderId="14" fillId="6" fontId="13" numFmtId="0" xfId="0" applyAlignment="1" applyBorder="1" applyFill="1" applyFont="1">
      <alignment horizontal="center" vertical="center"/>
    </xf>
    <xf borderId="22" fillId="0" fontId="7" numFmtId="0" xfId="0" applyBorder="1" applyFont="1"/>
    <xf borderId="14" fillId="7" fontId="14" numFmtId="0" xfId="0" applyAlignment="1" applyBorder="1" applyFill="1" applyFont="1">
      <alignment horizontal="center" shrinkToFit="0" vertical="center" wrapText="1"/>
    </xf>
    <xf borderId="23" fillId="0" fontId="7" numFmtId="0" xfId="0" applyBorder="1" applyFont="1"/>
    <xf borderId="24" fillId="8" fontId="11" numFmtId="0" xfId="0" applyAlignment="1" applyBorder="1" applyFill="1" applyFont="1">
      <alignment horizontal="center"/>
    </xf>
    <xf borderId="25" fillId="0" fontId="7" numFmtId="0" xfId="0" applyBorder="1" applyFont="1"/>
    <xf borderId="26" fillId="0" fontId="7" numFmtId="0" xfId="0" applyBorder="1" applyFont="1"/>
    <xf borderId="14" fillId="9" fontId="15" numFmtId="0" xfId="0" applyAlignment="1" applyBorder="1" applyFill="1" applyFont="1">
      <alignment horizontal="center" readingOrder="1" shrinkToFit="0" vertical="center" wrapText="1"/>
    </xf>
    <xf borderId="27" fillId="0" fontId="7" numFmtId="0" xfId="0" applyBorder="1" applyFont="1"/>
    <xf borderId="28" fillId="0" fontId="7" numFmtId="0" xfId="0" applyBorder="1" applyFont="1"/>
    <xf borderId="29" fillId="10" fontId="15" numFmtId="0" xfId="0" applyAlignment="1" applyBorder="1" applyFill="1" applyFont="1">
      <alignment horizontal="center" readingOrder="1" shrinkToFit="0" vertical="center" wrapText="1"/>
    </xf>
    <xf borderId="30" fillId="10" fontId="15" numFmtId="0" xfId="0" applyAlignment="1" applyBorder="1" applyFont="1">
      <alignment horizontal="center" readingOrder="1" shrinkToFit="0" vertical="center" wrapText="1"/>
    </xf>
    <xf borderId="30" fillId="4" fontId="15" numFmtId="0" xfId="0" applyAlignment="1" applyBorder="1" applyFont="1">
      <alignment horizontal="center" readingOrder="1" shrinkToFit="0" vertical="center" wrapText="1"/>
    </xf>
    <xf borderId="2" fillId="7" fontId="15" numFmtId="0" xfId="0" applyAlignment="1" applyBorder="1" applyFont="1">
      <alignment horizontal="center" readingOrder="1" shrinkToFit="0" vertical="center" wrapText="1"/>
    </xf>
    <xf borderId="31" fillId="0" fontId="7" numFmtId="0" xfId="0" applyBorder="1" applyFont="1"/>
    <xf borderId="32" fillId="7" fontId="15" numFmtId="0" xfId="0" applyAlignment="1" applyBorder="1" applyFont="1">
      <alignment horizontal="center" readingOrder="1" shrinkToFit="0" vertical="center" wrapText="1"/>
    </xf>
    <xf borderId="32" fillId="11" fontId="15" numFmtId="0" xfId="0" applyAlignment="1" applyBorder="1" applyFill="1" applyFont="1">
      <alignment horizontal="center" readingOrder="1" shrinkToFit="0" vertical="center" wrapText="1"/>
    </xf>
    <xf borderId="14" fillId="7" fontId="12" numFmtId="0" xfId="0" applyAlignment="1" applyBorder="1" applyFont="1">
      <alignment horizontal="center" readingOrder="1" shrinkToFit="0" vertical="center" wrapText="1"/>
    </xf>
    <xf borderId="30" fillId="12" fontId="12" numFmtId="0" xfId="0" applyAlignment="1" applyBorder="1" applyFill="1" applyFont="1">
      <alignment horizontal="center" shrinkToFit="0" vertical="center" wrapText="1"/>
    </xf>
    <xf borderId="30" fillId="13" fontId="16" numFmtId="0" xfId="0" applyAlignment="1" applyBorder="1" applyFill="1" applyFont="1">
      <alignment horizontal="center" shrinkToFit="0" vertical="center" wrapText="1"/>
    </xf>
    <xf borderId="33" fillId="0" fontId="7" numFmtId="0" xfId="0" applyBorder="1" applyFont="1"/>
    <xf borderId="34" fillId="0" fontId="7" numFmtId="0" xfId="0" applyBorder="1" applyFont="1"/>
    <xf borderId="35" fillId="0" fontId="7" numFmtId="0" xfId="0" applyBorder="1" applyFont="1"/>
    <xf borderId="11" fillId="9" fontId="11" numFmtId="0" xfId="0" applyAlignment="1" applyBorder="1" applyFont="1">
      <alignment horizontal="center"/>
    </xf>
    <xf borderId="36" fillId="0" fontId="7" numFmtId="0" xfId="0" applyBorder="1" applyFont="1"/>
    <xf borderId="37" fillId="0" fontId="7" numFmtId="0" xfId="0" applyBorder="1" applyFont="1"/>
    <xf borderId="38" fillId="0" fontId="7" numFmtId="0" xfId="0" applyBorder="1" applyFont="1"/>
    <xf borderId="39" fillId="7" fontId="15" numFmtId="0" xfId="0" applyAlignment="1" applyBorder="1" applyFont="1">
      <alignment horizontal="center" readingOrder="1" shrinkToFit="0" vertical="center" wrapText="1"/>
    </xf>
    <xf borderId="39" fillId="11" fontId="15" numFmtId="0" xfId="0" applyAlignment="1" applyBorder="1" applyFont="1">
      <alignment horizontal="center" readingOrder="1" shrinkToFit="0" vertical="center" wrapText="1"/>
    </xf>
    <xf borderId="16" fillId="7" fontId="12" numFmtId="0" xfId="0" applyAlignment="1" applyBorder="1" applyFont="1">
      <alignment horizontal="center" readingOrder="1" shrinkToFit="0" vertical="center" wrapText="1"/>
    </xf>
    <xf borderId="16" fillId="11" fontId="15" numFmtId="0" xfId="0" applyAlignment="1" applyBorder="1" applyFont="1">
      <alignment horizontal="center" readingOrder="1" shrinkToFit="0" vertical="center" wrapText="1"/>
    </xf>
    <xf borderId="30" fillId="14" fontId="3" numFmtId="0" xfId="0" applyAlignment="1" applyBorder="1" applyFill="1" applyFont="1">
      <alignment horizontal="center" shrinkToFit="0" vertical="center" wrapText="1"/>
    </xf>
    <xf borderId="39" fillId="3" fontId="3" numFmtId="49" xfId="0" applyAlignment="1" applyBorder="1" applyFont="1" applyNumberFormat="1">
      <alignment horizontal="center" shrinkToFit="0" vertical="center" wrapText="1"/>
    </xf>
    <xf borderId="39" fillId="15" fontId="3" numFmtId="49" xfId="0" applyAlignment="1" applyBorder="1" applyFill="1" applyFont="1" applyNumberFormat="1">
      <alignment horizontal="center" shrinkToFit="0" vertical="center" wrapText="1"/>
    </xf>
    <xf borderId="39" fillId="15" fontId="3" numFmtId="0" xfId="0" applyAlignment="1" applyBorder="1" applyFont="1">
      <alignment shrinkToFit="0" vertical="center" wrapText="1"/>
    </xf>
    <xf borderId="39" fillId="15" fontId="3" numFmtId="0" xfId="0" applyAlignment="1" applyBorder="1" applyFont="1">
      <alignment horizontal="center" shrinkToFit="0" vertical="center" wrapText="1"/>
    </xf>
    <xf borderId="39" fillId="15" fontId="3" numFmtId="164" xfId="0" applyAlignment="1" applyBorder="1" applyFont="1" applyNumberFormat="1">
      <alignment horizontal="center" readingOrder="1" shrinkToFit="0" vertical="center" wrapText="1"/>
    </xf>
    <xf borderId="39" fillId="12" fontId="12" numFmtId="0" xfId="0" applyAlignment="1" applyBorder="1" applyFont="1">
      <alignment horizontal="center" shrinkToFit="0" vertical="center" wrapText="1"/>
    </xf>
    <xf borderId="39" fillId="12" fontId="12" numFmtId="164" xfId="0" applyAlignment="1" applyBorder="1" applyFont="1" applyNumberFormat="1">
      <alignment horizontal="center" readingOrder="1" shrinkToFit="0" vertical="center" wrapText="1"/>
    </xf>
    <xf borderId="16" fillId="12" fontId="12" numFmtId="164" xfId="0" applyAlignment="1" applyBorder="1" applyFont="1" applyNumberFormat="1">
      <alignment horizontal="center" shrinkToFit="0" vertical="center" wrapText="1"/>
    </xf>
    <xf borderId="39" fillId="15" fontId="3" numFmtId="0" xfId="0" applyAlignment="1" applyBorder="1" applyFont="1">
      <alignment horizontal="center" vertical="center"/>
    </xf>
    <xf borderId="16" fillId="15" fontId="3" numFmtId="164" xfId="0" applyAlignment="1" applyBorder="1" applyFont="1" applyNumberFormat="1">
      <alignment horizontal="center" readingOrder="1" shrinkToFit="0" vertical="center" wrapText="1"/>
    </xf>
    <xf borderId="16" fillId="3" fontId="3" numFmtId="49" xfId="0" applyAlignment="1" applyBorder="1" applyFont="1" applyNumberFormat="1">
      <alignment horizontal="center" shrinkToFit="0" vertical="center" wrapText="1"/>
    </xf>
    <xf borderId="16" fillId="3" fontId="3" numFmtId="0" xfId="0" applyAlignment="1" applyBorder="1" applyFont="1">
      <alignment horizontal="center" vertical="center"/>
    </xf>
    <xf borderId="16" fillId="3" fontId="3" numFmtId="0" xfId="0" applyAlignment="1" applyBorder="1" applyFont="1">
      <alignment shrinkToFit="0" vertical="top" wrapText="1"/>
    </xf>
    <xf borderId="16" fillId="3" fontId="3" numFmtId="0" xfId="0" applyAlignment="1" applyBorder="1" applyFont="1">
      <alignment horizontal="center" shrinkToFit="0" vertical="center" wrapText="1"/>
    </xf>
    <xf borderId="16" fillId="0" fontId="3" numFmtId="0" xfId="0" applyAlignment="1" applyBorder="1" applyFont="1">
      <alignment horizontal="center" shrinkToFit="0" vertical="center" wrapText="1"/>
    </xf>
    <xf borderId="16" fillId="3" fontId="3" numFmtId="164" xfId="0" applyAlignment="1" applyBorder="1" applyFont="1" applyNumberFormat="1">
      <alignment horizontal="center" shrinkToFit="0" vertical="center" wrapText="1"/>
    </xf>
    <xf borderId="16" fillId="3" fontId="3" numFmtId="3" xfId="0" applyAlignment="1" applyBorder="1" applyFont="1" applyNumberFormat="1">
      <alignment horizontal="center" shrinkToFit="0" vertical="center" wrapText="1"/>
    </xf>
    <xf borderId="16" fillId="12" fontId="12" numFmtId="3" xfId="0" applyAlignment="1" applyBorder="1" applyFont="1" applyNumberFormat="1">
      <alignment horizontal="center" shrinkToFit="0" vertical="center" wrapText="1"/>
    </xf>
    <xf borderId="16" fillId="0" fontId="3" numFmtId="0" xfId="0" applyAlignment="1" applyBorder="1" applyFont="1">
      <alignment horizontal="center" vertical="center"/>
    </xf>
    <xf borderId="39" fillId="12" fontId="12" numFmtId="3" xfId="0" applyAlignment="1" applyBorder="1" applyFont="1" applyNumberFormat="1">
      <alignment horizontal="center" shrinkToFit="0" vertical="center" wrapText="1"/>
    </xf>
    <xf borderId="39" fillId="15" fontId="3" numFmtId="0" xfId="0" applyAlignment="1" applyBorder="1" applyFont="1">
      <alignment horizontal="center" readingOrder="1" shrinkToFit="0" vertical="center" wrapText="1"/>
    </xf>
    <xf borderId="16" fillId="0" fontId="3" numFmtId="164" xfId="0" applyAlignment="1" applyBorder="1" applyFont="1" applyNumberFormat="1">
      <alignment horizontal="center" shrinkToFit="0" vertical="center" wrapText="1"/>
    </xf>
    <xf borderId="16" fillId="3" fontId="3" numFmtId="49" xfId="0" applyAlignment="1" applyBorder="1" applyFont="1" applyNumberFormat="1">
      <alignment shrinkToFit="0" vertical="center" wrapText="1"/>
    </xf>
    <xf borderId="30" fillId="0" fontId="3" numFmtId="0" xfId="0" applyAlignment="1" applyBorder="1" applyFont="1">
      <alignment shrinkToFit="0" vertical="center" wrapText="1"/>
    </xf>
    <xf borderId="39" fillId="3" fontId="3" numFmtId="0" xfId="0" applyAlignment="1" applyBorder="1" applyFont="1">
      <alignment horizontal="center" shrinkToFit="0" vertical="center" wrapText="1"/>
    </xf>
    <xf borderId="39" fillId="3" fontId="3" numFmtId="164" xfId="0" applyAlignment="1" applyBorder="1" applyFont="1" applyNumberFormat="1">
      <alignment horizontal="center" readingOrder="1" shrinkToFit="0" vertical="center" wrapText="1"/>
    </xf>
    <xf borderId="39" fillId="3" fontId="12" numFmtId="0" xfId="0" applyAlignment="1" applyBorder="1" applyFont="1">
      <alignment horizontal="center" shrinkToFit="0" vertical="center" wrapText="1"/>
    </xf>
    <xf borderId="39" fillId="3" fontId="12" numFmtId="164" xfId="0" applyAlignment="1" applyBorder="1" applyFont="1" applyNumberFormat="1">
      <alignment horizontal="center" readingOrder="1" shrinkToFit="0" vertical="center" wrapText="1"/>
    </xf>
    <xf borderId="16" fillId="3" fontId="12" numFmtId="164" xfId="0" applyAlignment="1" applyBorder="1" applyFont="1" applyNumberFormat="1">
      <alignment horizontal="center" shrinkToFit="0" vertical="center" wrapText="1"/>
    </xf>
    <xf borderId="39" fillId="3" fontId="3" numFmtId="0" xfId="0" applyAlignment="1" applyBorder="1" applyFont="1">
      <alignment horizontal="center" readingOrder="1" shrinkToFit="0" vertical="center" wrapText="1"/>
    </xf>
    <xf borderId="39" fillId="15" fontId="3" numFmtId="3" xfId="0" applyAlignment="1" applyBorder="1" applyFont="1" applyNumberFormat="1">
      <alignment horizontal="center" shrinkToFit="0" vertical="center" wrapText="1"/>
    </xf>
    <xf borderId="16" fillId="0" fontId="3" numFmtId="0" xfId="0" applyBorder="1" applyFont="1"/>
    <xf borderId="16" fillId="3" fontId="3" numFmtId="0" xfId="0" applyAlignment="1" applyBorder="1" applyFont="1">
      <alignment vertical="center"/>
    </xf>
    <xf borderId="16" fillId="16" fontId="3" numFmtId="0" xfId="0" applyBorder="1" applyFill="1" applyFont="1"/>
    <xf borderId="16" fillId="16" fontId="3" numFmtId="0" xfId="0" applyAlignment="1" applyBorder="1" applyFont="1">
      <alignment vertical="center"/>
    </xf>
    <xf borderId="16" fillId="16" fontId="3" numFmtId="0" xfId="0" applyAlignment="1" applyBorder="1" applyFont="1">
      <alignment shrinkToFit="0" vertical="top" wrapText="1"/>
    </xf>
    <xf borderId="16" fillId="16" fontId="3" numFmtId="49" xfId="0" applyAlignment="1" applyBorder="1" applyFont="1" applyNumberFormat="1">
      <alignment horizontal="center" shrinkToFit="0" vertical="center" wrapText="1"/>
    </xf>
    <xf borderId="16" fillId="16" fontId="12" numFmtId="0" xfId="0" applyAlignment="1" applyBorder="1" applyFont="1">
      <alignment horizontal="center" readingOrder="0" vertical="center"/>
    </xf>
    <xf borderId="16" fillId="16" fontId="3" numFmtId="0" xfId="0" applyAlignment="1" applyBorder="1" applyFont="1">
      <alignment horizontal="center" shrinkToFit="0" vertical="center" wrapText="1"/>
    </xf>
    <xf borderId="16" fillId="16" fontId="3" numFmtId="164" xfId="0" applyAlignment="1" applyBorder="1" applyFont="1" applyNumberFormat="1">
      <alignment horizontal="center" shrinkToFit="0" vertical="center" wrapText="1"/>
    </xf>
    <xf borderId="16" fillId="16" fontId="3" numFmtId="3" xfId="0" applyAlignment="1" applyBorder="1" applyFont="1" applyNumberFormat="1">
      <alignment horizontal="center" shrinkToFit="0" vertical="center" wrapText="1"/>
    </xf>
    <xf borderId="16" fillId="16" fontId="12" numFmtId="3" xfId="0" applyAlignment="1" applyBorder="1" applyFont="1" applyNumberFormat="1">
      <alignment horizontal="center" shrinkToFit="0" vertical="center" wrapText="1"/>
    </xf>
    <xf borderId="16" fillId="16" fontId="12" numFmtId="164" xfId="0" applyAlignment="1" applyBorder="1" applyFont="1" applyNumberFormat="1">
      <alignment horizontal="center" shrinkToFit="0" vertical="center" wrapText="1"/>
    </xf>
    <xf borderId="39" fillId="16" fontId="3" numFmtId="0" xfId="0" applyAlignment="1" applyBorder="1" applyFont="1">
      <alignment horizontal="center" vertical="center"/>
    </xf>
    <xf borderId="39" fillId="16" fontId="12" numFmtId="164" xfId="0" applyAlignment="1" applyBorder="1" applyFont="1" applyNumberFormat="1">
      <alignment horizontal="center" readingOrder="1" shrinkToFit="0" vertical="center" wrapText="1"/>
    </xf>
    <xf borderId="0" fillId="0" fontId="1" numFmtId="0" xfId="0" applyAlignment="1" applyFont="1">
      <alignment horizontal="center"/>
    </xf>
    <xf borderId="0" fillId="0" fontId="3" numFmtId="165" xfId="0" applyAlignment="1" applyFont="1" applyNumberFormat="1">
      <alignment horizontal="center"/>
    </xf>
    <xf borderId="0" fillId="0" fontId="17" numFmtId="0" xfId="0" applyAlignment="1" applyFont="1">
      <alignment horizontal="left"/>
    </xf>
    <xf borderId="0" fillId="0" fontId="18" numFmtId="0" xfId="0" applyFont="1"/>
    <xf borderId="0" fillId="0" fontId="19" numFmtId="0" xfId="0" applyFont="1"/>
    <xf borderId="0" fillId="0" fontId="19" numFmtId="0" xfId="0" applyAlignment="1" applyFont="1">
      <alignment horizontal="center"/>
    </xf>
    <xf borderId="0" fillId="0" fontId="17" numFmtId="0" xfId="0" applyFont="1"/>
    <xf borderId="0" fillId="0" fontId="18" numFmtId="0" xfId="0" applyAlignment="1" applyFont="1">
      <alignment horizontal="center"/>
    </xf>
    <xf borderId="0" fillId="0" fontId="11" numFmtId="0" xfId="0" applyFont="1"/>
    <xf borderId="0" fillId="0" fontId="11" numFmtId="0" xfId="0" applyAlignment="1" applyFont="1">
      <alignment horizontal="center"/>
    </xf>
    <xf borderId="0" fillId="17" fontId="20" numFmtId="0" xfId="0" applyFill="1" applyFont="1"/>
    <xf borderId="0" fillId="17" fontId="1" numFmtId="0" xfId="0" applyAlignment="1" applyFont="1">
      <alignment horizontal="center"/>
    </xf>
    <xf borderId="39" fillId="18" fontId="21" numFmtId="49" xfId="0" applyAlignment="1" applyBorder="1" applyFill="1" applyFont="1" applyNumberFormat="1">
      <alignment horizontal="center" shrinkToFit="0" vertical="center" wrapText="1"/>
    </xf>
    <xf borderId="40" fillId="18" fontId="21" numFmtId="49" xfId="0" applyAlignment="1" applyBorder="1" applyFont="1" applyNumberFormat="1">
      <alignment horizontal="center" shrinkToFit="0" vertical="center" wrapText="1"/>
    </xf>
    <xf borderId="16" fillId="0" fontId="1" numFmtId="0" xfId="0" applyAlignment="1" applyBorder="1" applyFont="1">
      <alignment horizontal="center"/>
    </xf>
    <xf borderId="16" fillId="0" fontId="1" numFmtId="0" xfId="0" applyBorder="1" applyFont="1"/>
    <xf borderId="16" fillId="0" fontId="1" numFmtId="4" xfId="0" applyBorder="1" applyFont="1" applyNumberFormat="1"/>
    <xf borderId="16" fillId="0" fontId="1" numFmtId="164" xfId="0" applyBorder="1" applyFont="1" applyNumberFormat="1"/>
    <xf borderId="16" fillId="0" fontId="22" numFmtId="49" xfId="0" applyAlignment="1" applyBorder="1" applyFont="1" applyNumberFormat="1">
      <alignment horizontal="center"/>
    </xf>
    <xf borderId="16" fillId="3" fontId="22" numFmtId="49" xfId="0" applyAlignment="1" applyBorder="1" applyFont="1" applyNumberFormat="1">
      <alignment horizontal="left"/>
    </xf>
    <xf borderId="16" fillId="3" fontId="22" numFmtId="165" xfId="0" applyAlignment="1" applyBorder="1" applyFont="1" applyNumberFormat="1">
      <alignment horizontal="right"/>
    </xf>
    <xf borderId="11" fillId="10" fontId="11" numFmtId="0" xfId="0" applyAlignment="1" applyBorder="1" applyFont="1">
      <alignment horizontal="center"/>
    </xf>
    <xf borderId="16" fillId="10" fontId="11" numFmtId="4" xfId="0" applyBorder="1" applyFont="1" applyNumberFormat="1"/>
    <xf borderId="16" fillId="10" fontId="11" numFmtId="164" xfId="0" applyBorder="1" applyFont="1" applyNumberFormat="1"/>
    <xf borderId="16" fillId="10" fontId="1" numFmtId="4" xfId="0" applyBorder="1" applyFont="1" applyNumberFormat="1"/>
    <xf borderId="0" fillId="0" fontId="1" numFmtId="4" xfId="0" applyFont="1" applyNumberFormat="1"/>
    <xf borderId="39" fillId="19" fontId="1" numFmtId="0" xfId="0" applyBorder="1" applyFill="1" applyFont="1"/>
    <xf borderId="41" fillId="19" fontId="23" numFmtId="0" xfId="0" applyAlignment="1" applyBorder="1" applyFont="1">
      <alignment horizontal="center" shrinkToFit="0" wrapText="1"/>
    </xf>
    <xf borderId="42" fillId="19" fontId="1" numFmtId="0" xfId="0" applyAlignment="1" applyBorder="1" applyFont="1">
      <alignment shrinkToFit="0" wrapText="1"/>
    </xf>
    <xf borderId="41" fillId="19" fontId="11" numFmtId="0" xfId="0" applyAlignment="1" applyBorder="1" applyFont="1">
      <alignment shrinkToFit="0" wrapText="1"/>
    </xf>
    <xf borderId="1" fillId="19" fontId="1" numFmtId="0" xfId="0" applyAlignment="1" applyBorder="1" applyFont="1">
      <alignment shrinkToFit="0" wrapText="1"/>
    </xf>
    <xf borderId="16" fillId="19" fontId="11" numFmtId="0" xfId="0" applyAlignment="1" applyBorder="1" applyFont="1">
      <alignment horizontal="center" vertical="center"/>
    </xf>
    <xf borderId="16" fillId="19" fontId="23" numFmtId="0" xfId="0" applyAlignment="1" applyBorder="1" applyFont="1">
      <alignment horizontal="center" shrinkToFit="0" vertical="center" wrapText="1"/>
    </xf>
    <xf borderId="16" fillId="19" fontId="1" numFmtId="0" xfId="0" applyAlignment="1" applyBorder="1" applyFont="1">
      <alignment horizontal="center" vertical="center"/>
    </xf>
    <xf borderId="16" fillId="3" fontId="24" numFmtId="0" xfId="0" applyAlignment="1" applyBorder="1" applyFont="1">
      <alignment shrinkToFit="0" vertical="top" wrapText="1"/>
    </xf>
    <xf borderId="16" fillId="0" fontId="25" numFmtId="0" xfId="0" applyAlignment="1" applyBorder="1" applyFont="1">
      <alignment horizontal="center" vertical="center"/>
    </xf>
    <xf borderId="16" fillId="0" fontId="1" numFmtId="166" xfId="0" applyAlignment="1" applyBorder="1" applyFont="1" applyNumberFormat="1">
      <alignment horizontal="center" vertical="center"/>
    </xf>
    <xf borderId="16" fillId="0" fontId="1" numFmtId="0" xfId="0" applyBorder="1" applyFont="1"/>
    <xf borderId="16" fillId="0" fontId="25" numFmtId="166" xfId="0" applyAlignment="1" applyBorder="1" applyFont="1" applyNumberFormat="1">
      <alignment horizontal="center" vertical="center"/>
    </xf>
    <xf borderId="16" fillId="20" fontId="5" numFmtId="0" xfId="0" applyAlignment="1" applyBorder="1" applyFill="1" applyFont="1">
      <alignment shrinkToFit="0" vertical="top" wrapText="1"/>
    </xf>
    <xf borderId="16" fillId="20" fontId="1" numFmtId="0" xfId="0" applyBorder="1" applyFont="1"/>
    <xf borderId="16" fillId="20" fontId="25" numFmtId="166" xfId="0" applyAlignment="1" applyBorder="1" applyFont="1" applyNumberFormat="1">
      <alignment horizontal="center" vertical="center"/>
    </xf>
    <xf borderId="16" fillId="19" fontId="23" numFmtId="0" xfId="0" applyAlignment="1" applyBorder="1" applyFont="1">
      <alignment horizontal="center" shrinkToFit="0" wrapText="1"/>
    </xf>
    <xf borderId="16" fillId="19" fontId="25" numFmtId="0" xfId="0" applyAlignment="1" applyBorder="1" applyFont="1">
      <alignment horizontal="center" vertical="center"/>
    </xf>
    <xf borderId="16" fillId="19" fontId="10" numFmtId="166" xfId="0" applyBorder="1" applyFont="1" applyNumberFormat="1"/>
    <xf borderId="16" fillId="15" fontId="26" numFmtId="0" xfId="0" applyAlignment="1" applyBorder="1" applyFont="1">
      <alignment shrinkToFit="0" vertical="center" wrapText="1"/>
    </xf>
    <xf borderId="16" fillId="3" fontId="26" numFmtId="0" xfId="0" applyAlignment="1" applyBorder="1" applyFont="1">
      <alignment shrinkToFit="0" vertical="top" wrapText="1"/>
    </xf>
    <xf borderId="16" fillId="0" fontId="27" numFmtId="166" xfId="0" applyAlignment="1" applyBorder="1" applyFont="1" applyNumberFormat="1">
      <alignment horizontal="center" vertical="center"/>
    </xf>
    <xf borderId="16" fillId="19" fontId="1" numFmtId="0" xfId="0" applyBorder="1" applyFont="1"/>
    <xf borderId="16" fillId="3" fontId="26" numFmtId="0" xfId="0" applyAlignment="1" applyBorder="1" applyFont="1">
      <alignment horizontal="left" shrinkToFit="0" vertical="center" wrapText="1"/>
    </xf>
    <xf borderId="16" fillId="20" fontId="25" numFmtId="0" xfId="0" applyAlignment="1" applyBorder="1" applyFont="1">
      <alignment horizontal="center" vertical="center"/>
    </xf>
    <xf borderId="16" fillId="0" fontId="24" numFmtId="0" xfId="0" applyAlignment="1" applyBorder="1" applyFont="1">
      <alignment horizontal="left" shrinkToFit="0" vertical="center" wrapText="1"/>
    </xf>
    <xf borderId="16" fillId="15" fontId="24" numFmtId="0" xfId="0" applyAlignment="1" applyBorder="1" applyFont="1">
      <alignment shrinkToFit="0" vertical="center" wrapText="1"/>
    </xf>
    <xf borderId="16" fillId="19" fontId="23" numFmtId="0" xfId="0" applyBorder="1" applyFont="1"/>
    <xf borderId="16" fillId="19" fontId="11" numFmtId="0" xfId="0" applyBorder="1" applyFont="1"/>
    <xf borderId="16" fillId="0" fontId="23" numFmtId="166" xfId="0" applyAlignment="1" applyBorder="1" applyFont="1" applyNumberFormat="1">
      <alignment horizontal="center" vertical="center"/>
    </xf>
    <xf borderId="43" fillId="0" fontId="27" numFmtId="166" xfId="0" applyAlignment="1" applyBorder="1" applyFont="1" applyNumberFormat="1">
      <alignment horizontal="center" vertical="center"/>
    </xf>
    <xf borderId="0" fillId="0" fontId="1" numFmtId="166" xfId="0" applyFont="1" applyNumberForma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EAF1DD"/>
          <bgColor rgb="FFEAF1DD"/>
        </patternFill>
      </fill>
      <border/>
    </dxf>
    <dxf>
      <font/>
      <fill>
        <patternFill patternType="solid">
          <fgColor rgb="FFDBE5F1"/>
          <bgColor rgb="FFDBE5F1"/>
        </patternFill>
      </fill>
      <border/>
    </dxf>
  </dxfs>
  <tableStyles count="1">
    <tableStyle count="3" pivot="0" name="Cuadro Objeto de gasto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295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2581275" cy="1247775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H3:L47" displayName="Table_1" id="1">
  <tableColumns count="5">
    <tableColumn name="Productos finales/Intermedios/actividades" id="1"/>
    <tableColumn name="Columna1" id="2"/>
    <tableColumn name="Costo Proyeccion Anual" id="3"/>
    <tableColumn name="Columna2" id="4"/>
    <tableColumn name="Columna3" id="5"/>
  </tableColumns>
  <tableStyleInfo name="Cuadro Objeto de gasto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23.0"/>
    <col customWidth="1" min="2" max="2" width="27.29"/>
    <col customWidth="1" min="3" max="3" width="22.71"/>
    <col customWidth="1" min="4" max="4" width="25.14"/>
    <col customWidth="1" min="5" max="6" width="26.43"/>
    <col customWidth="1" min="7" max="7" width="25.29"/>
    <col customWidth="1" min="8" max="11" width="12.14"/>
    <col customWidth="1" min="12" max="12" width="17.71"/>
    <col customWidth="1" min="13" max="13" width="6.43"/>
    <col customWidth="1" min="14" max="14" width="79.14"/>
    <col customWidth="1" min="15" max="18" width="14.43"/>
    <col customWidth="1" min="19" max="19" width="19.86"/>
    <col customWidth="1" min="20" max="20" width="17.14"/>
    <col customWidth="1" min="21" max="21" width="17.86"/>
    <col customWidth="1" min="22" max="22" width="14.43"/>
    <col customWidth="1" min="23" max="23" width="30.57"/>
    <col customWidth="1" min="24" max="24" width="15.71"/>
    <col customWidth="1" min="25" max="25" width="19.14"/>
    <col customWidth="1" min="26" max="26" width="7.29"/>
    <col customWidth="1" min="27" max="27" width="14.57"/>
    <col customWidth="1" min="28" max="28" width="7.29"/>
    <col customWidth="1" min="29" max="29" width="14.57"/>
    <col customWidth="1" min="30" max="30" width="7.29"/>
    <col customWidth="1" min="31" max="31" width="14.57"/>
    <col customWidth="1" min="32" max="32" width="7.29"/>
    <col customWidth="1" min="33" max="33" width="19.29"/>
    <col customWidth="1" min="34" max="34" width="7.29"/>
    <col customWidth="1" min="35" max="35" width="17.57"/>
    <col customWidth="1" min="36" max="36" width="8.29"/>
    <col customWidth="1" min="37" max="37" width="14.57"/>
    <col customWidth="1" min="38" max="38" width="7.29"/>
    <col customWidth="1" min="39" max="39" width="14.57"/>
    <col customWidth="1" min="40" max="40" width="7.29"/>
    <col customWidth="1" min="41" max="41" width="18.71"/>
    <col customWidth="1" min="42" max="42" width="7.29"/>
    <col customWidth="1" min="43" max="43" width="14.57"/>
    <col customWidth="1" min="44" max="44" width="7.29"/>
    <col customWidth="1" min="45" max="45" width="14.57"/>
    <col customWidth="1" min="46" max="46" width="7.29"/>
    <col customWidth="1" min="47" max="47" width="14.57"/>
    <col customWidth="1" min="48" max="48" width="7.29"/>
    <col customWidth="1" min="49" max="49" width="18.71"/>
    <col customWidth="1" min="50" max="50" width="7.29"/>
    <col customWidth="1" min="51" max="51" width="14.57"/>
    <col customWidth="1" min="52" max="52" width="7.29"/>
    <col customWidth="1" min="53" max="53" width="14.57"/>
    <col customWidth="1" min="54" max="54" width="6.71"/>
    <col customWidth="1" min="55" max="55" width="14.57"/>
    <col customWidth="1" min="56" max="56" width="7.29"/>
    <col customWidth="1" min="57" max="57" width="18.71"/>
    <col customWidth="1" min="58" max="58" width="11.57"/>
    <col customWidth="1" min="59" max="59" width="19.71"/>
    <col customWidth="1" min="60" max="60" width="11.57"/>
    <col customWidth="1" min="61" max="61" width="19.29"/>
    <col customWidth="1" min="62" max="62" width="11.57"/>
    <col customWidth="1" min="63" max="63" width="19.29"/>
    <col customWidth="1" min="64" max="64" width="11.57"/>
    <col customWidth="1" min="65" max="65" width="19.29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3"/>
      <c r="Q1" s="2"/>
      <c r="R1" s="2"/>
      <c r="S1" s="2"/>
      <c r="T1" s="2"/>
      <c r="U1" s="2"/>
      <c r="AH1" s="4"/>
      <c r="AI1" s="4"/>
      <c r="AJ1" s="4"/>
      <c r="AK1" s="4"/>
      <c r="AL1" s="4"/>
      <c r="AM1" s="4"/>
      <c r="AN1" s="4"/>
      <c r="AO1" s="4"/>
      <c r="BF1" s="5"/>
      <c r="BG1" s="6"/>
    </row>
    <row r="2">
      <c r="B2" s="1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8"/>
      <c r="Q2" s="8"/>
      <c r="R2" s="8"/>
      <c r="S2" s="8"/>
      <c r="T2" s="8"/>
      <c r="U2" s="8"/>
      <c r="AH2" s="4"/>
      <c r="AI2" s="4"/>
      <c r="AJ2" s="4"/>
      <c r="AK2" s="4"/>
      <c r="AL2" s="4"/>
      <c r="AM2" s="4"/>
      <c r="AN2" s="4"/>
      <c r="AO2" s="4"/>
      <c r="BF2" s="5"/>
      <c r="BG2" s="6"/>
    </row>
    <row r="3">
      <c r="B3" s="1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/>
      <c r="O3" s="8"/>
      <c r="P3" s="8"/>
      <c r="Q3" s="8"/>
      <c r="R3" s="8"/>
      <c r="S3" s="8"/>
      <c r="T3" s="8"/>
      <c r="U3" s="8"/>
      <c r="AH3" s="4"/>
      <c r="AI3" s="4"/>
      <c r="AJ3" s="4"/>
      <c r="AK3" s="4"/>
      <c r="AL3" s="4"/>
      <c r="AM3" s="4"/>
      <c r="AN3" s="4"/>
      <c r="AO3" s="4"/>
      <c r="BF3" s="5"/>
      <c r="BG3" s="6"/>
    </row>
    <row r="4">
      <c r="B4" s="1"/>
      <c r="C4" s="1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10"/>
      <c r="Q4" s="10"/>
      <c r="R4" s="10"/>
      <c r="S4" s="10"/>
      <c r="T4" s="10"/>
      <c r="U4" s="10"/>
      <c r="AH4" s="4"/>
      <c r="AI4" s="4"/>
      <c r="AJ4" s="4"/>
      <c r="AK4" s="4"/>
      <c r="AL4" s="4"/>
      <c r="AM4" s="4"/>
      <c r="AN4" s="4"/>
      <c r="AO4" s="4"/>
      <c r="BF4" s="5"/>
      <c r="BG4" s="6"/>
    </row>
    <row r="5">
      <c r="B5" s="1"/>
      <c r="C5" s="1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AH5" s="4"/>
      <c r="AI5" s="4"/>
      <c r="AJ5" s="4"/>
      <c r="AK5" s="4"/>
      <c r="AL5" s="4"/>
      <c r="AM5" s="4"/>
      <c r="AN5" s="4"/>
      <c r="AO5" s="4"/>
      <c r="BF5" s="5"/>
      <c r="BG5" s="6"/>
    </row>
    <row r="6">
      <c r="B6" s="11" t="s">
        <v>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AH6" s="4"/>
      <c r="AI6" s="4"/>
      <c r="AJ6" s="4"/>
      <c r="AK6" s="4"/>
      <c r="AL6" s="4"/>
      <c r="AM6" s="4"/>
      <c r="AN6" s="4"/>
      <c r="AO6" s="4"/>
      <c r="BF6" s="5"/>
      <c r="BG6" s="6"/>
    </row>
    <row r="7" ht="33.75" customHeight="1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7"/>
      <c r="O7" s="17"/>
      <c r="P7" s="18"/>
      <c r="Q7" s="17"/>
      <c r="R7" s="17"/>
      <c r="S7" s="17"/>
      <c r="T7" s="17"/>
      <c r="U7" s="17"/>
      <c r="V7" s="17"/>
      <c r="W7" s="17"/>
      <c r="X7" s="17"/>
      <c r="BF7" s="5"/>
      <c r="BG7" s="6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9"/>
      <c r="O8" s="2"/>
      <c r="P8" s="3"/>
      <c r="Q8" s="2"/>
      <c r="R8" s="2"/>
      <c r="S8" s="2"/>
      <c r="T8" s="2"/>
      <c r="U8" s="2"/>
      <c r="V8" s="2"/>
      <c r="W8" s="2"/>
      <c r="X8" s="2"/>
      <c r="BF8" s="5"/>
      <c r="BG8" s="6"/>
    </row>
    <row r="9">
      <c r="A9" s="20" t="s">
        <v>1</v>
      </c>
      <c r="B9" s="21"/>
      <c r="C9" s="22" t="s">
        <v>2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4"/>
      <c r="X9" s="25"/>
      <c r="BF9" s="5"/>
      <c r="BG9" s="6"/>
    </row>
    <row r="10">
      <c r="A10" s="26" t="s">
        <v>3</v>
      </c>
      <c r="B10" s="24"/>
      <c r="C10" s="22" t="s">
        <v>4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4"/>
      <c r="X10" s="25"/>
      <c r="BF10" s="5"/>
      <c r="BG10" s="6"/>
    </row>
    <row r="11" ht="48.0" customHeight="1">
      <c r="A11" s="27" t="s">
        <v>5</v>
      </c>
      <c r="B11" s="24"/>
      <c r="C11" s="28" t="s">
        <v>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  <c r="X11" s="29"/>
      <c r="BF11" s="5"/>
      <c r="BG11" s="6"/>
    </row>
    <row r="12" ht="46.5" customHeight="1">
      <c r="A12" s="27" t="s">
        <v>7</v>
      </c>
      <c r="B12" s="24"/>
      <c r="C12" s="28" t="s">
        <v>8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4"/>
      <c r="X12" s="30"/>
      <c r="BF12" s="5"/>
      <c r="BG12" s="6"/>
    </row>
    <row r="13" ht="33.0" customHeight="1">
      <c r="A13" s="26" t="s">
        <v>9</v>
      </c>
      <c r="B13" s="24"/>
      <c r="C13" s="28" t="s">
        <v>10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30"/>
      <c r="BF13" s="5"/>
      <c r="BG13" s="6"/>
    </row>
    <row r="14" ht="31.5" customHeight="1">
      <c r="A14" s="31" t="s">
        <v>11</v>
      </c>
      <c r="B14" s="24"/>
      <c r="C14" s="28" t="s">
        <v>12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30"/>
      <c r="BF14" s="5"/>
      <c r="BG14" s="6"/>
    </row>
    <row r="15" ht="31.5" customHeight="1">
      <c r="A15" s="31" t="s">
        <v>13</v>
      </c>
      <c r="B15" s="24"/>
      <c r="C15" s="32" t="s">
        <v>14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33"/>
      <c r="BF15" s="5"/>
      <c r="BG15" s="6"/>
    </row>
    <row r="16" ht="31.5" customHeight="1">
      <c r="A16" s="34" t="s">
        <v>15</v>
      </c>
      <c r="B16" s="35"/>
      <c r="C16" s="36" t="s">
        <v>16</v>
      </c>
      <c r="D16" s="28" t="s">
        <v>17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4"/>
      <c r="X16" s="37"/>
      <c r="BF16" s="5"/>
      <c r="BG16" s="6"/>
    </row>
    <row r="17">
      <c r="A17" s="38"/>
      <c r="B17" s="39"/>
      <c r="C17" s="36" t="s">
        <v>18</v>
      </c>
      <c r="D17" s="22" t="s">
        <v>19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4"/>
      <c r="X17" s="37"/>
      <c r="BF17" s="5"/>
      <c r="BG17" s="6"/>
    </row>
    <row r="18" ht="47.25" customHeight="1">
      <c r="A18" s="34" t="s">
        <v>20</v>
      </c>
      <c r="B18" s="35"/>
      <c r="C18" s="40" t="s">
        <v>21</v>
      </c>
      <c r="D18" s="22" t="s">
        <v>22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4"/>
      <c r="X18" s="37"/>
      <c r="BF18" s="5"/>
      <c r="BG18" s="6"/>
    </row>
    <row r="19">
      <c r="A19" s="41"/>
      <c r="B19" s="42"/>
      <c r="C19" s="40" t="s">
        <v>23</v>
      </c>
      <c r="D19" s="22" t="s">
        <v>24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4"/>
      <c r="X19" s="37"/>
      <c r="BF19" s="5"/>
      <c r="BG19" s="6"/>
    </row>
    <row r="20" ht="15.75" customHeight="1">
      <c r="A20" s="41"/>
      <c r="B20" s="42"/>
      <c r="C20" s="43" t="s">
        <v>16</v>
      </c>
      <c r="D20" s="44" t="s">
        <v>25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4"/>
      <c r="X20" s="25"/>
      <c r="BF20" s="5"/>
      <c r="BG20" s="6"/>
    </row>
    <row r="21" ht="15.75" customHeight="1">
      <c r="A21" s="41"/>
      <c r="B21" s="42"/>
      <c r="C21" s="43" t="s">
        <v>26</v>
      </c>
      <c r="D21" s="44" t="s">
        <v>27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4"/>
      <c r="X21" s="25"/>
      <c r="Y21" s="25"/>
      <c r="Z21" s="25"/>
      <c r="AA21" s="25"/>
      <c r="AB21" s="25"/>
      <c r="AC21" s="25"/>
      <c r="AD21" s="25"/>
      <c r="AE21" s="25"/>
      <c r="AF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45"/>
      <c r="BG21" s="46"/>
      <c r="BH21" s="25"/>
      <c r="BI21" s="25"/>
      <c r="BJ21" s="25"/>
      <c r="BK21" s="2"/>
      <c r="BL21" s="2"/>
      <c r="BM21" s="2"/>
    </row>
    <row r="22" ht="15.75" customHeight="1">
      <c r="A22" s="38"/>
      <c r="B22" s="39"/>
      <c r="C22" s="43" t="s">
        <v>28</v>
      </c>
      <c r="D22" s="47" t="s">
        <v>29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6"/>
      <c r="BG22" s="46"/>
      <c r="BH22" s="48"/>
      <c r="BI22" s="48"/>
      <c r="BJ22" s="48"/>
      <c r="BK22" s="2"/>
      <c r="BL22" s="2"/>
      <c r="BM22" s="2"/>
    </row>
    <row r="23" ht="26.25" customHeight="1">
      <c r="A23" s="49" t="s">
        <v>30</v>
      </c>
      <c r="B23" s="50"/>
      <c r="C23" s="50"/>
      <c r="D23" s="50"/>
      <c r="E23" s="50"/>
      <c r="F23" s="50"/>
      <c r="G23" s="35"/>
      <c r="H23" s="51" t="s">
        <v>31</v>
      </c>
      <c r="I23" s="50"/>
      <c r="J23" s="50"/>
      <c r="K23" s="50"/>
      <c r="L23" s="52"/>
      <c r="M23" s="53" t="s">
        <v>32</v>
      </c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5"/>
      <c r="BH23" s="56" t="s">
        <v>33</v>
      </c>
      <c r="BI23" s="50"/>
      <c r="BJ23" s="50"/>
      <c r="BK23" s="50"/>
      <c r="BL23" s="50"/>
      <c r="BM23" s="35"/>
    </row>
    <row r="24" ht="30.0" customHeight="1">
      <c r="A24" s="38"/>
      <c r="B24" s="57"/>
      <c r="C24" s="57"/>
      <c r="D24" s="57"/>
      <c r="E24" s="57"/>
      <c r="F24" s="57"/>
      <c r="G24" s="39"/>
      <c r="H24" s="58"/>
      <c r="I24" s="15"/>
      <c r="J24" s="15"/>
      <c r="K24" s="15"/>
      <c r="L24" s="16"/>
      <c r="M24" s="59" t="s">
        <v>34</v>
      </c>
      <c r="N24" s="60" t="s">
        <v>35</v>
      </c>
      <c r="O24" s="60" t="s">
        <v>36</v>
      </c>
      <c r="P24" s="60" t="s">
        <v>37</v>
      </c>
      <c r="Q24" s="60" t="s">
        <v>38</v>
      </c>
      <c r="R24" s="60" t="s">
        <v>39</v>
      </c>
      <c r="S24" s="61" t="s">
        <v>40</v>
      </c>
      <c r="T24" s="61" t="s">
        <v>41</v>
      </c>
      <c r="U24" s="61" t="s">
        <v>42</v>
      </c>
      <c r="V24" s="61" t="s">
        <v>43</v>
      </c>
      <c r="W24" s="61" t="s">
        <v>44</v>
      </c>
      <c r="X24" s="60" t="s">
        <v>45</v>
      </c>
      <c r="Y24" s="60" t="s">
        <v>46</v>
      </c>
      <c r="Z24" s="62" t="s">
        <v>47</v>
      </c>
      <c r="AA24" s="63"/>
      <c r="AB24" s="64" t="s">
        <v>48</v>
      </c>
      <c r="AC24" s="63"/>
      <c r="AD24" s="64" t="s">
        <v>49</v>
      </c>
      <c r="AE24" s="63"/>
      <c r="AF24" s="65" t="s">
        <v>50</v>
      </c>
      <c r="AG24" s="63"/>
      <c r="AH24" s="62" t="s">
        <v>51</v>
      </c>
      <c r="AI24" s="63"/>
      <c r="AJ24" s="64" t="s">
        <v>52</v>
      </c>
      <c r="AK24" s="63"/>
      <c r="AL24" s="64" t="s">
        <v>53</v>
      </c>
      <c r="AM24" s="63"/>
      <c r="AN24" s="65" t="s">
        <v>54</v>
      </c>
      <c r="AO24" s="63"/>
      <c r="AP24" s="64" t="s">
        <v>55</v>
      </c>
      <c r="AQ24" s="63"/>
      <c r="AR24" s="64" t="s">
        <v>56</v>
      </c>
      <c r="AS24" s="63"/>
      <c r="AT24" s="64" t="s">
        <v>57</v>
      </c>
      <c r="AU24" s="63"/>
      <c r="AV24" s="65" t="s">
        <v>58</v>
      </c>
      <c r="AW24" s="63"/>
      <c r="AX24" s="64" t="s">
        <v>59</v>
      </c>
      <c r="AY24" s="63"/>
      <c r="AZ24" s="64" t="s">
        <v>60</v>
      </c>
      <c r="BA24" s="63"/>
      <c r="BB24" s="64" t="s">
        <v>61</v>
      </c>
      <c r="BC24" s="63"/>
      <c r="BD24" s="65" t="s">
        <v>62</v>
      </c>
      <c r="BE24" s="63"/>
      <c r="BF24" s="66" t="s">
        <v>63</v>
      </c>
      <c r="BG24" s="35"/>
      <c r="BH24" s="38"/>
      <c r="BI24" s="57"/>
      <c r="BJ24" s="57"/>
      <c r="BK24" s="57"/>
      <c r="BL24" s="57"/>
      <c r="BM24" s="39"/>
    </row>
    <row r="25" ht="33.0" customHeight="1">
      <c r="A25" s="67" t="s">
        <v>64</v>
      </c>
      <c r="B25" s="67" t="s">
        <v>65</v>
      </c>
      <c r="C25" s="67" t="s">
        <v>66</v>
      </c>
      <c r="D25" s="67" t="s">
        <v>67</v>
      </c>
      <c r="E25" s="67" t="s">
        <v>68</v>
      </c>
      <c r="F25" s="67" t="s">
        <v>69</v>
      </c>
      <c r="G25" s="67" t="s">
        <v>70</v>
      </c>
      <c r="H25" s="68" t="s">
        <v>71</v>
      </c>
      <c r="I25" s="68" t="s">
        <v>72</v>
      </c>
      <c r="J25" s="68" t="s">
        <v>73</v>
      </c>
      <c r="K25" s="68" t="s">
        <v>74</v>
      </c>
      <c r="L25" s="68" t="s">
        <v>75</v>
      </c>
      <c r="M25" s="69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1"/>
      <c r="AA25" s="39"/>
      <c r="AB25" s="38"/>
      <c r="AC25" s="39"/>
      <c r="AD25" s="38"/>
      <c r="AE25" s="39"/>
      <c r="AF25" s="38"/>
      <c r="AG25" s="39"/>
      <c r="AH25" s="71"/>
      <c r="AI25" s="39"/>
      <c r="AJ25" s="38"/>
      <c r="AK25" s="39"/>
      <c r="AL25" s="38"/>
      <c r="AM25" s="39"/>
      <c r="AN25" s="38"/>
      <c r="AO25" s="39"/>
      <c r="AP25" s="38"/>
      <c r="AQ25" s="39"/>
      <c r="AR25" s="38"/>
      <c r="AS25" s="39"/>
      <c r="AT25" s="38"/>
      <c r="AU25" s="39"/>
      <c r="AV25" s="38"/>
      <c r="AW25" s="39"/>
      <c r="AX25" s="38"/>
      <c r="AY25" s="39"/>
      <c r="AZ25" s="38"/>
      <c r="BA25" s="39"/>
      <c r="BB25" s="38"/>
      <c r="BC25" s="39"/>
      <c r="BD25" s="38"/>
      <c r="BE25" s="39"/>
      <c r="BF25" s="38"/>
      <c r="BG25" s="39"/>
      <c r="BH25" s="72">
        <v>2024.0</v>
      </c>
      <c r="BI25" s="24"/>
      <c r="BJ25" s="72">
        <v>2025.0</v>
      </c>
      <c r="BK25" s="24"/>
      <c r="BL25" s="72">
        <v>2026.0</v>
      </c>
      <c r="BM25" s="24"/>
    </row>
    <row r="26" ht="30.0" customHeight="1">
      <c r="A26" s="73"/>
      <c r="B26" s="73"/>
      <c r="C26" s="73"/>
      <c r="D26" s="73"/>
      <c r="E26" s="73"/>
      <c r="F26" s="73"/>
      <c r="G26" s="73"/>
      <c r="H26" s="74"/>
      <c r="I26" s="74"/>
      <c r="J26" s="74"/>
      <c r="K26" s="74"/>
      <c r="L26" s="74"/>
      <c r="M26" s="75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6" t="s">
        <v>76</v>
      </c>
      <c r="AA26" s="76" t="s">
        <v>77</v>
      </c>
      <c r="AB26" s="76" t="s">
        <v>76</v>
      </c>
      <c r="AC26" s="76" t="s">
        <v>77</v>
      </c>
      <c r="AD26" s="76" t="s">
        <v>76</v>
      </c>
      <c r="AE26" s="76" t="s">
        <v>77</v>
      </c>
      <c r="AF26" s="77" t="s">
        <v>76</v>
      </c>
      <c r="AG26" s="77" t="s">
        <v>77</v>
      </c>
      <c r="AH26" s="76" t="s">
        <v>76</v>
      </c>
      <c r="AI26" s="76" t="s">
        <v>77</v>
      </c>
      <c r="AJ26" s="76" t="s">
        <v>76</v>
      </c>
      <c r="AK26" s="76" t="s">
        <v>77</v>
      </c>
      <c r="AL26" s="76" t="s">
        <v>76</v>
      </c>
      <c r="AM26" s="76" t="s">
        <v>77</v>
      </c>
      <c r="AN26" s="77" t="s">
        <v>76</v>
      </c>
      <c r="AO26" s="77" t="s">
        <v>77</v>
      </c>
      <c r="AP26" s="76" t="s">
        <v>76</v>
      </c>
      <c r="AQ26" s="76" t="s">
        <v>77</v>
      </c>
      <c r="AR26" s="76" t="s">
        <v>76</v>
      </c>
      <c r="AS26" s="76" t="s">
        <v>77</v>
      </c>
      <c r="AT26" s="76" t="s">
        <v>76</v>
      </c>
      <c r="AU26" s="76" t="s">
        <v>77</v>
      </c>
      <c r="AV26" s="77" t="s">
        <v>76</v>
      </c>
      <c r="AW26" s="77" t="s">
        <v>77</v>
      </c>
      <c r="AX26" s="76" t="s">
        <v>76</v>
      </c>
      <c r="AY26" s="76" t="s">
        <v>77</v>
      </c>
      <c r="AZ26" s="76" t="s">
        <v>76</v>
      </c>
      <c r="BA26" s="76" t="s">
        <v>77</v>
      </c>
      <c r="BB26" s="76" t="s">
        <v>76</v>
      </c>
      <c r="BC26" s="76" t="s">
        <v>77</v>
      </c>
      <c r="BD26" s="77" t="s">
        <v>76</v>
      </c>
      <c r="BE26" s="77" t="s">
        <v>77</v>
      </c>
      <c r="BF26" s="78" t="s">
        <v>76</v>
      </c>
      <c r="BG26" s="78" t="s">
        <v>77</v>
      </c>
      <c r="BH26" s="77" t="s">
        <v>76</v>
      </c>
      <c r="BI26" s="79" t="s">
        <v>77</v>
      </c>
      <c r="BJ26" s="79" t="s">
        <v>76</v>
      </c>
      <c r="BK26" s="79" t="s">
        <v>77</v>
      </c>
      <c r="BL26" s="79" t="s">
        <v>76</v>
      </c>
      <c r="BM26" s="79" t="s">
        <v>77</v>
      </c>
    </row>
    <row r="27" ht="72.75" customHeight="1">
      <c r="A27" s="80" t="s">
        <v>78</v>
      </c>
      <c r="B27" s="80" t="s">
        <v>79</v>
      </c>
      <c r="C27" s="80" t="s">
        <v>80</v>
      </c>
      <c r="D27" s="80" t="s">
        <v>81</v>
      </c>
      <c r="E27" s="80" t="s">
        <v>82</v>
      </c>
      <c r="F27" s="80">
        <v>2.0</v>
      </c>
      <c r="G27" s="80" t="s">
        <v>83</v>
      </c>
      <c r="H27" s="81" t="s">
        <v>84</v>
      </c>
      <c r="I27" s="81" t="s">
        <v>85</v>
      </c>
      <c r="J27" s="81" t="s">
        <v>86</v>
      </c>
      <c r="K27" s="81" t="s">
        <v>87</v>
      </c>
      <c r="L27" s="81" t="s">
        <v>88</v>
      </c>
      <c r="M27" s="82" t="s">
        <v>84</v>
      </c>
      <c r="N27" s="83" t="s">
        <v>89</v>
      </c>
      <c r="O27" s="84">
        <v>134.0</v>
      </c>
      <c r="P27" s="84" t="s">
        <v>90</v>
      </c>
      <c r="Q27" s="84">
        <v>12.0</v>
      </c>
      <c r="R27" s="84" t="s">
        <v>91</v>
      </c>
      <c r="S27" s="84">
        <v>10000.0</v>
      </c>
      <c r="T27" s="84" t="s">
        <v>92</v>
      </c>
      <c r="U27" s="84">
        <v>11.0</v>
      </c>
      <c r="V27" s="84" t="s">
        <v>86</v>
      </c>
      <c r="W27" s="84" t="s">
        <v>93</v>
      </c>
      <c r="X27" s="84" t="s">
        <v>94</v>
      </c>
      <c r="Y27" s="84" t="s">
        <v>95</v>
      </c>
      <c r="Z27" s="84">
        <v>12.0</v>
      </c>
      <c r="AA27" s="85">
        <v>425001.0</v>
      </c>
      <c r="AB27" s="84">
        <v>12.0</v>
      </c>
      <c r="AC27" s="85">
        <v>425001.0</v>
      </c>
      <c r="AD27" s="84">
        <v>12.0</v>
      </c>
      <c r="AE27" s="85">
        <v>425000.0</v>
      </c>
      <c r="AF27" s="86">
        <v>12.0</v>
      </c>
      <c r="AG27" s="87">
        <f>+AA27+AC27+AE27</f>
        <v>1275002</v>
      </c>
      <c r="AH27" s="84">
        <v>12.0</v>
      </c>
      <c r="AI27" s="85">
        <v>425000.0</v>
      </c>
      <c r="AJ27" s="84">
        <v>12.0</v>
      </c>
      <c r="AK27" s="85">
        <v>425000.0</v>
      </c>
      <c r="AL27" s="84">
        <v>12.0</v>
      </c>
      <c r="AM27" s="85">
        <v>757736.0</v>
      </c>
      <c r="AN27" s="84">
        <v>12.0</v>
      </c>
      <c r="AO27" s="85">
        <f>+AI27+AK27+AM27</f>
        <v>1607736</v>
      </c>
      <c r="AP27" s="84">
        <v>12.0</v>
      </c>
      <c r="AQ27" s="85">
        <v>425000.0</v>
      </c>
      <c r="AR27" s="84">
        <v>12.0</v>
      </c>
      <c r="AS27" s="85">
        <v>424999.0</v>
      </c>
      <c r="AT27" s="84">
        <v>12.0</v>
      </c>
      <c r="AU27" s="85">
        <v>424999.0</v>
      </c>
      <c r="AV27" s="86">
        <v>12.0</v>
      </c>
      <c r="AW27" s="87">
        <f>+AQ27+AS27+AU27</f>
        <v>1274998</v>
      </c>
      <c r="AX27" s="84">
        <v>12.0</v>
      </c>
      <c r="AY27" s="85">
        <v>424998.0</v>
      </c>
      <c r="AZ27" s="84">
        <v>12.0</v>
      </c>
      <c r="BA27" s="85">
        <v>424998.0</v>
      </c>
      <c r="BB27" s="84">
        <v>12.0</v>
      </c>
      <c r="BC27" s="85">
        <v>757733.0</v>
      </c>
      <c r="BD27" s="86">
        <v>12.0</v>
      </c>
      <c r="BE27" s="87">
        <f>+AY27+BA27+BC27</f>
        <v>1607729</v>
      </c>
      <c r="BF27" s="86">
        <v>12.0</v>
      </c>
      <c r="BG27" s="88">
        <f>+BE27+AW27+AO27+AG27</f>
        <v>5765465</v>
      </c>
      <c r="BH27" s="89">
        <v>12.0</v>
      </c>
      <c r="BI27" s="85">
        <v>5765465.0</v>
      </c>
      <c r="BJ27" s="89">
        <v>12.0</v>
      </c>
      <c r="BK27" s="85">
        <v>5765465.0</v>
      </c>
      <c r="BL27" s="89">
        <v>12.0</v>
      </c>
      <c r="BM27" s="90">
        <v>5765465.0</v>
      </c>
    </row>
    <row r="28" ht="59.25" customHeight="1">
      <c r="A28" s="70"/>
      <c r="B28" s="70"/>
      <c r="C28" s="70"/>
      <c r="D28" s="70"/>
      <c r="E28" s="70"/>
      <c r="F28" s="70"/>
      <c r="G28" s="70"/>
      <c r="H28" s="91" t="s">
        <v>96</v>
      </c>
      <c r="I28" s="91" t="s">
        <v>85</v>
      </c>
      <c r="J28" s="91" t="s">
        <v>86</v>
      </c>
      <c r="K28" s="91" t="s">
        <v>87</v>
      </c>
      <c r="L28" s="91" t="s">
        <v>88</v>
      </c>
      <c r="M28" s="92" t="s">
        <v>97</v>
      </c>
      <c r="N28" s="93" t="s">
        <v>98</v>
      </c>
      <c r="O28" s="94">
        <v>6.0</v>
      </c>
      <c r="P28" s="94" t="s">
        <v>99</v>
      </c>
      <c r="Q28" s="94">
        <v>25.0</v>
      </c>
      <c r="R28" s="94" t="s">
        <v>100</v>
      </c>
      <c r="S28" s="94">
        <v>10000.0</v>
      </c>
      <c r="T28" s="94" t="s">
        <v>92</v>
      </c>
      <c r="U28" s="95">
        <v>11.0</v>
      </c>
      <c r="V28" s="94" t="s">
        <v>86</v>
      </c>
      <c r="W28" s="94" t="s">
        <v>93</v>
      </c>
      <c r="X28" s="94" t="s">
        <v>101</v>
      </c>
      <c r="Y28" s="94" t="s">
        <v>102</v>
      </c>
      <c r="Z28" s="95">
        <v>1.0</v>
      </c>
      <c r="AA28" s="96"/>
      <c r="AB28" s="97">
        <v>1.0</v>
      </c>
      <c r="AC28" s="96"/>
      <c r="AD28" s="97">
        <v>2.0</v>
      </c>
      <c r="AE28" s="96"/>
      <c r="AF28" s="98">
        <f>+Z28+AB28+AD28</f>
        <v>4</v>
      </c>
      <c r="AG28" s="88"/>
      <c r="AH28" s="95">
        <v>2.0</v>
      </c>
      <c r="AI28" s="96"/>
      <c r="AJ28" s="97">
        <v>2.0</v>
      </c>
      <c r="AK28" s="96"/>
      <c r="AL28" s="97">
        <v>2.0</v>
      </c>
      <c r="AM28" s="96"/>
      <c r="AN28" s="98">
        <f t="shared" ref="AN28:AN30" si="1">+AH28+AJ28+AL28</f>
        <v>6</v>
      </c>
      <c r="AO28" s="88"/>
      <c r="AP28" s="95">
        <v>3.0</v>
      </c>
      <c r="AQ28" s="96"/>
      <c r="AR28" s="97">
        <v>2.0</v>
      </c>
      <c r="AS28" s="96"/>
      <c r="AT28" s="97">
        <v>3.0</v>
      </c>
      <c r="AU28" s="96"/>
      <c r="AV28" s="98">
        <f t="shared" ref="AV28:AV34" si="2">+AP28+AR28+AT28</f>
        <v>8</v>
      </c>
      <c r="AW28" s="88"/>
      <c r="AX28" s="95">
        <v>3.0</v>
      </c>
      <c r="AY28" s="96"/>
      <c r="AZ28" s="97">
        <v>2.0</v>
      </c>
      <c r="BA28" s="96"/>
      <c r="BB28" s="97">
        <v>2.0</v>
      </c>
      <c r="BC28" s="96"/>
      <c r="BD28" s="98">
        <f t="shared" ref="BD28:BD34" si="3">+AX28+AZ28+BB28</f>
        <v>7</v>
      </c>
      <c r="BE28" s="88"/>
      <c r="BF28" s="98">
        <f t="shared" ref="BF28:BF36" si="4">+BD28+AN28+AF28+AV28</f>
        <v>25</v>
      </c>
      <c r="BG28" s="88"/>
      <c r="BH28" s="92">
        <v>25.0</v>
      </c>
      <c r="BI28" s="96">
        <v>0.0</v>
      </c>
      <c r="BJ28" s="92">
        <v>25.0</v>
      </c>
      <c r="BK28" s="96">
        <v>0.0</v>
      </c>
      <c r="BL28" s="92">
        <v>25.0</v>
      </c>
      <c r="BM28" s="96">
        <v>0.0</v>
      </c>
    </row>
    <row r="29" ht="41.25" customHeight="1">
      <c r="A29" s="70"/>
      <c r="B29" s="70"/>
      <c r="C29" s="70"/>
      <c r="D29" s="70"/>
      <c r="E29" s="70"/>
      <c r="F29" s="70"/>
      <c r="G29" s="70"/>
      <c r="H29" s="91" t="s">
        <v>96</v>
      </c>
      <c r="I29" s="91" t="s">
        <v>85</v>
      </c>
      <c r="J29" s="91" t="s">
        <v>86</v>
      </c>
      <c r="K29" s="91" t="s">
        <v>87</v>
      </c>
      <c r="L29" s="91" t="s">
        <v>88</v>
      </c>
      <c r="M29" s="92" t="s">
        <v>103</v>
      </c>
      <c r="N29" s="93" t="s">
        <v>104</v>
      </c>
      <c r="O29" s="94">
        <v>152.0</v>
      </c>
      <c r="P29" s="94" t="s">
        <v>105</v>
      </c>
      <c r="Q29" s="94">
        <v>6.0</v>
      </c>
      <c r="R29" s="94" t="s">
        <v>100</v>
      </c>
      <c r="S29" s="94">
        <v>10000.0</v>
      </c>
      <c r="T29" s="94" t="s">
        <v>92</v>
      </c>
      <c r="U29" s="95">
        <v>11.0</v>
      </c>
      <c r="V29" s="94" t="s">
        <v>86</v>
      </c>
      <c r="W29" s="94" t="s">
        <v>93</v>
      </c>
      <c r="X29" s="94" t="s">
        <v>94</v>
      </c>
      <c r="Y29" s="95" t="s">
        <v>102</v>
      </c>
      <c r="Z29" s="97">
        <v>0.0</v>
      </c>
      <c r="AA29" s="96">
        <v>0.0</v>
      </c>
      <c r="AB29" s="97">
        <v>0.0</v>
      </c>
      <c r="AC29" s="96">
        <v>0.0</v>
      </c>
      <c r="AD29" s="97">
        <v>0.0</v>
      </c>
      <c r="AE29" s="96">
        <v>0.0</v>
      </c>
      <c r="AF29" s="98">
        <v>0.0</v>
      </c>
      <c r="AG29" s="88">
        <v>0.0</v>
      </c>
      <c r="AH29" s="97">
        <v>0.0</v>
      </c>
      <c r="AI29" s="96">
        <v>0.0</v>
      </c>
      <c r="AJ29" s="97">
        <v>1.0</v>
      </c>
      <c r="AK29" s="96"/>
      <c r="AL29" s="97">
        <v>1.0</v>
      </c>
      <c r="AM29" s="96"/>
      <c r="AN29" s="98">
        <f t="shared" si="1"/>
        <v>2</v>
      </c>
      <c r="AO29" s="88"/>
      <c r="AP29" s="97">
        <v>1.0</v>
      </c>
      <c r="AQ29" s="96"/>
      <c r="AR29" s="97">
        <v>0.0</v>
      </c>
      <c r="AS29" s="96">
        <v>0.0</v>
      </c>
      <c r="AT29" s="97">
        <v>1.0</v>
      </c>
      <c r="AU29" s="96"/>
      <c r="AV29" s="98">
        <f t="shared" si="2"/>
        <v>2</v>
      </c>
      <c r="AW29" s="88"/>
      <c r="AX29" s="97">
        <v>1.0</v>
      </c>
      <c r="AY29" s="96"/>
      <c r="AZ29" s="97">
        <v>0.0</v>
      </c>
      <c r="BA29" s="96">
        <v>0.0</v>
      </c>
      <c r="BB29" s="97">
        <v>1.0</v>
      </c>
      <c r="BC29" s="96"/>
      <c r="BD29" s="98">
        <f t="shared" si="3"/>
        <v>2</v>
      </c>
      <c r="BE29" s="88"/>
      <c r="BF29" s="98">
        <f t="shared" si="4"/>
        <v>6</v>
      </c>
      <c r="BG29" s="88"/>
      <c r="BH29" s="92">
        <v>6.0</v>
      </c>
      <c r="BI29" s="96"/>
      <c r="BJ29" s="92">
        <v>6.0</v>
      </c>
      <c r="BK29" s="96">
        <v>0.0</v>
      </c>
      <c r="BL29" s="92">
        <v>6.0</v>
      </c>
      <c r="BM29" s="96">
        <v>0.0</v>
      </c>
    </row>
    <row r="30" ht="69.75" customHeight="1">
      <c r="A30" s="70"/>
      <c r="B30" s="70"/>
      <c r="C30" s="70"/>
      <c r="D30" s="70"/>
      <c r="E30" s="70"/>
      <c r="F30" s="70"/>
      <c r="G30" s="70"/>
      <c r="H30" s="91" t="s">
        <v>96</v>
      </c>
      <c r="I30" s="91" t="s">
        <v>85</v>
      </c>
      <c r="J30" s="91" t="s">
        <v>86</v>
      </c>
      <c r="K30" s="91" t="s">
        <v>87</v>
      </c>
      <c r="L30" s="91" t="s">
        <v>88</v>
      </c>
      <c r="M30" s="92" t="s">
        <v>106</v>
      </c>
      <c r="N30" s="93" t="s">
        <v>107</v>
      </c>
      <c r="O30" s="94">
        <v>6.0</v>
      </c>
      <c r="P30" s="94" t="s">
        <v>99</v>
      </c>
      <c r="Q30" s="94">
        <f>5*12</f>
        <v>60</v>
      </c>
      <c r="R30" s="94" t="s">
        <v>100</v>
      </c>
      <c r="S30" s="94">
        <v>10000.0</v>
      </c>
      <c r="T30" s="94" t="s">
        <v>92</v>
      </c>
      <c r="U30" s="95">
        <v>11.0</v>
      </c>
      <c r="V30" s="94" t="s">
        <v>86</v>
      </c>
      <c r="W30" s="94" t="s">
        <v>93</v>
      </c>
      <c r="X30" s="94" t="s">
        <v>94</v>
      </c>
      <c r="Y30" s="94" t="s">
        <v>108</v>
      </c>
      <c r="Z30" s="95">
        <v>5.0</v>
      </c>
      <c r="AA30" s="96"/>
      <c r="AB30" s="97">
        <v>5.0</v>
      </c>
      <c r="AC30" s="96"/>
      <c r="AD30" s="97">
        <v>5.0</v>
      </c>
      <c r="AE30" s="96"/>
      <c r="AF30" s="98">
        <f>+Z30+AB30+AD30</f>
        <v>15</v>
      </c>
      <c r="AG30" s="88"/>
      <c r="AH30" s="95">
        <v>5.0</v>
      </c>
      <c r="AI30" s="96"/>
      <c r="AJ30" s="97">
        <v>5.0</v>
      </c>
      <c r="AK30" s="96"/>
      <c r="AL30" s="97">
        <v>5.0</v>
      </c>
      <c r="AM30" s="96"/>
      <c r="AN30" s="98">
        <f t="shared" si="1"/>
        <v>15</v>
      </c>
      <c r="AO30" s="88"/>
      <c r="AP30" s="95">
        <v>5.0</v>
      </c>
      <c r="AQ30" s="96"/>
      <c r="AR30" s="97">
        <v>5.0</v>
      </c>
      <c r="AS30" s="96"/>
      <c r="AT30" s="97">
        <v>5.0</v>
      </c>
      <c r="AU30" s="96"/>
      <c r="AV30" s="98">
        <f t="shared" si="2"/>
        <v>15</v>
      </c>
      <c r="AW30" s="88"/>
      <c r="AX30" s="95">
        <v>5.0</v>
      </c>
      <c r="AY30" s="96"/>
      <c r="AZ30" s="97">
        <v>5.0</v>
      </c>
      <c r="BA30" s="96"/>
      <c r="BB30" s="97">
        <v>5.0</v>
      </c>
      <c r="BC30" s="96"/>
      <c r="BD30" s="98">
        <f t="shared" si="3"/>
        <v>15</v>
      </c>
      <c r="BE30" s="88"/>
      <c r="BF30" s="98">
        <f t="shared" si="4"/>
        <v>60</v>
      </c>
      <c r="BG30" s="88"/>
      <c r="BH30" s="92">
        <v>60.0</v>
      </c>
      <c r="BI30" s="96">
        <v>0.0</v>
      </c>
      <c r="BJ30" s="92">
        <v>60.0</v>
      </c>
      <c r="BK30" s="96">
        <v>0.0</v>
      </c>
      <c r="BL30" s="92">
        <v>60.0</v>
      </c>
      <c r="BM30" s="96">
        <v>0.0</v>
      </c>
    </row>
    <row r="31" ht="36.0" customHeight="1">
      <c r="A31" s="70"/>
      <c r="B31" s="70"/>
      <c r="C31" s="70"/>
      <c r="D31" s="70"/>
      <c r="E31" s="70"/>
      <c r="F31" s="70"/>
      <c r="G31" s="70"/>
      <c r="H31" s="91" t="s">
        <v>96</v>
      </c>
      <c r="I31" s="91" t="s">
        <v>85</v>
      </c>
      <c r="J31" s="91" t="s">
        <v>86</v>
      </c>
      <c r="K31" s="91" t="s">
        <v>87</v>
      </c>
      <c r="L31" s="91" t="s">
        <v>88</v>
      </c>
      <c r="M31" s="92" t="s">
        <v>109</v>
      </c>
      <c r="N31" s="93" t="s">
        <v>110</v>
      </c>
      <c r="O31" s="94">
        <v>6.0</v>
      </c>
      <c r="P31" s="94" t="s">
        <v>99</v>
      </c>
      <c r="Q31" s="94">
        <f>6*4</f>
        <v>24</v>
      </c>
      <c r="R31" s="94" t="s">
        <v>100</v>
      </c>
      <c r="S31" s="94">
        <v>10000.0</v>
      </c>
      <c r="T31" s="94" t="s">
        <v>92</v>
      </c>
      <c r="U31" s="95">
        <v>11.0</v>
      </c>
      <c r="V31" s="94" t="s">
        <v>86</v>
      </c>
      <c r="W31" s="94" t="s">
        <v>93</v>
      </c>
      <c r="X31" s="94" t="s">
        <v>94</v>
      </c>
      <c r="Y31" s="94" t="s">
        <v>111</v>
      </c>
      <c r="Z31" s="95">
        <v>0.0</v>
      </c>
      <c r="AA31" s="96">
        <v>0.0</v>
      </c>
      <c r="AB31" s="97">
        <v>0.0</v>
      </c>
      <c r="AC31" s="96">
        <v>0.0</v>
      </c>
      <c r="AD31" s="97">
        <v>0.0</v>
      </c>
      <c r="AE31" s="96">
        <v>0.0</v>
      </c>
      <c r="AF31" s="98">
        <v>0.0</v>
      </c>
      <c r="AG31" s="88">
        <v>0.0</v>
      </c>
      <c r="AH31" s="97">
        <v>3.0</v>
      </c>
      <c r="AI31" s="96"/>
      <c r="AJ31" s="97">
        <v>4.0</v>
      </c>
      <c r="AK31" s="96"/>
      <c r="AL31" s="97">
        <v>3.0</v>
      </c>
      <c r="AM31" s="96"/>
      <c r="AN31" s="98">
        <f t="shared" ref="AN31:AN32" si="5">+AJ31+AL31+AH31</f>
        <v>10</v>
      </c>
      <c r="AO31" s="88"/>
      <c r="AP31" s="95">
        <v>4.0</v>
      </c>
      <c r="AQ31" s="96"/>
      <c r="AR31" s="97">
        <v>4.0</v>
      </c>
      <c r="AS31" s="96"/>
      <c r="AT31" s="97">
        <v>4.0</v>
      </c>
      <c r="AU31" s="96"/>
      <c r="AV31" s="98">
        <f t="shared" si="2"/>
        <v>12</v>
      </c>
      <c r="AW31" s="88"/>
      <c r="AX31" s="95">
        <v>2.0</v>
      </c>
      <c r="AY31" s="96"/>
      <c r="AZ31" s="97">
        <v>0.0</v>
      </c>
      <c r="BA31" s="96">
        <v>0.0</v>
      </c>
      <c r="BB31" s="97">
        <v>0.0</v>
      </c>
      <c r="BC31" s="96">
        <v>0.0</v>
      </c>
      <c r="BD31" s="98">
        <f t="shared" si="3"/>
        <v>2</v>
      </c>
      <c r="BE31" s="88"/>
      <c r="BF31" s="98">
        <f t="shared" si="4"/>
        <v>24</v>
      </c>
      <c r="BG31" s="88"/>
      <c r="BH31" s="92">
        <v>24.0</v>
      </c>
      <c r="BI31" s="96">
        <v>0.0</v>
      </c>
      <c r="BJ31" s="92">
        <v>24.0</v>
      </c>
      <c r="BK31" s="96">
        <v>0.0</v>
      </c>
      <c r="BL31" s="92">
        <v>24.0</v>
      </c>
      <c r="BM31" s="96">
        <v>0.0</v>
      </c>
    </row>
    <row r="32" ht="36.0" customHeight="1">
      <c r="A32" s="70"/>
      <c r="B32" s="70"/>
      <c r="C32" s="70"/>
      <c r="D32" s="70"/>
      <c r="E32" s="70"/>
      <c r="F32" s="70"/>
      <c r="G32" s="70"/>
      <c r="H32" s="91" t="s">
        <v>96</v>
      </c>
      <c r="I32" s="91" t="s">
        <v>85</v>
      </c>
      <c r="J32" s="91" t="s">
        <v>86</v>
      </c>
      <c r="K32" s="91" t="s">
        <v>87</v>
      </c>
      <c r="L32" s="91" t="s">
        <v>88</v>
      </c>
      <c r="M32" s="92" t="s">
        <v>112</v>
      </c>
      <c r="N32" s="93" t="s">
        <v>113</v>
      </c>
      <c r="O32" s="94" t="s">
        <v>114</v>
      </c>
      <c r="P32" s="94" t="s">
        <v>115</v>
      </c>
      <c r="Q32" s="94">
        <v>5.0</v>
      </c>
      <c r="R32" s="94" t="s">
        <v>100</v>
      </c>
      <c r="S32" s="94">
        <v>10000.0</v>
      </c>
      <c r="T32" s="94" t="s">
        <v>92</v>
      </c>
      <c r="U32" s="95">
        <v>11.0</v>
      </c>
      <c r="V32" s="94" t="s">
        <v>86</v>
      </c>
      <c r="W32" s="94" t="s">
        <v>93</v>
      </c>
      <c r="X32" s="94" t="s">
        <v>94</v>
      </c>
      <c r="Y32" s="94" t="s">
        <v>116</v>
      </c>
      <c r="Z32" s="95">
        <v>0.0</v>
      </c>
      <c r="AA32" s="96">
        <v>0.0</v>
      </c>
      <c r="AB32" s="97">
        <v>0.0</v>
      </c>
      <c r="AC32" s="96">
        <v>0.0</v>
      </c>
      <c r="AD32" s="97">
        <v>0.0</v>
      </c>
      <c r="AE32" s="96">
        <v>0.0</v>
      </c>
      <c r="AF32" s="98">
        <v>0.0</v>
      </c>
      <c r="AG32" s="88">
        <v>0.0</v>
      </c>
      <c r="AH32" s="95">
        <v>0.0</v>
      </c>
      <c r="AI32" s="96">
        <v>0.0</v>
      </c>
      <c r="AJ32" s="97">
        <v>1.0</v>
      </c>
      <c r="AK32" s="96"/>
      <c r="AL32" s="97">
        <v>0.0</v>
      </c>
      <c r="AM32" s="96">
        <v>0.0</v>
      </c>
      <c r="AN32" s="98">
        <f t="shared" si="5"/>
        <v>1</v>
      </c>
      <c r="AO32" s="88"/>
      <c r="AP32" s="95">
        <v>1.0</v>
      </c>
      <c r="AQ32" s="96"/>
      <c r="AR32" s="97">
        <v>0.0</v>
      </c>
      <c r="AS32" s="96">
        <v>0.0</v>
      </c>
      <c r="AT32" s="97">
        <v>1.0</v>
      </c>
      <c r="AU32" s="96"/>
      <c r="AV32" s="98">
        <f t="shared" si="2"/>
        <v>2</v>
      </c>
      <c r="AW32" s="88"/>
      <c r="AX32" s="95">
        <v>1.0</v>
      </c>
      <c r="AY32" s="96"/>
      <c r="AZ32" s="97">
        <v>0.0</v>
      </c>
      <c r="BA32" s="96">
        <v>0.0</v>
      </c>
      <c r="BB32" s="97">
        <v>1.0</v>
      </c>
      <c r="BC32" s="96"/>
      <c r="BD32" s="98">
        <f t="shared" si="3"/>
        <v>2</v>
      </c>
      <c r="BE32" s="88"/>
      <c r="BF32" s="98">
        <f t="shared" si="4"/>
        <v>5</v>
      </c>
      <c r="BG32" s="88"/>
      <c r="BH32" s="92">
        <v>5.0</v>
      </c>
      <c r="BI32" s="96">
        <v>0.0</v>
      </c>
      <c r="BJ32" s="92">
        <v>5.0</v>
      </c>
      <c r="BK32" s="96">
        <v>0.0</v>
      </c>
      <c r="BL32" s="92">
        <v>5.0</v>
      </c>
      <c r="BM32" s="96">
        <v>0.0</v>
      </c>
    </row>
    <row r="33" ht="36.0" customHeight="1">
      <c r="A33" s="70"/>
      <c r="B33" s="70"/>
      <c r="C33" s="70"/>
      <c r="D33" s="70"/>
      <c r="E33" s="70"/>
      <c r="F33" s="70"/>
      <c r="G33" s="70"/>
      <c r="H33" s="91" t="s">
        <v>96</v>
      </c>
      <c r="I33" s="91" t="s">
        <v>85</v>
      </c>
      <c r="J33" s="91" t="s">
        <v>86</v>
      </c>
      <c r="K33" s="91" t="s">
        <v>87</v>
      </c>
      <c r="L33" s="91" t="s">
        <v>88</v>
      </c>
      <c r="M33" s="92" t="s">
        <v>117</v>
      </c>
      <c r="N33" s="93" t="s">
        <v>118</v>
      </c>
      <c r="O33" s="94" t="s">
        <v>119</v>
      </c>
      <c r="P33" s="94" t="s">
        <v>120</v>
      </c>
      <c r="Q33" s="94">
        <v>10.0</v>
      </c>
      <c r="R33" s="94" t="s">
        <v>100</v>
      </c>
      <c r="S33" s="94">
        <v>10000.0</v>
      </c>
      <c r="T33" s="94" t="s">
        <v>92</v>
      </c>
      <c r="U33" s="95">
        <v>11.0</v>
      </c>
      <c r="V33" s="94" t="s">
        <v>86</v>
      </c>
      <c r="W33" s="94" t="s">
        <v>121</v>
      </c>
      <c r="X33" s="94" t="s">
        <v>94</v>
      </c>
      <c r="Y33" s="94" t="s">
        <v>122</v>
      </c>
      <c r="Z33" s="95">
        <v>0.0</v>
      </c>
      <c r="AA33" s="96">
        <v>0.0</v>
      </c>
      <c r="AB33" s="97">
        <v>0.0</v>
      </c>
      <c r="AC33" s="96">
        <v>0.0</v>
      </c>
      <c r="AD33" s="97">
        <v>1.0</v>
      </c>
      <c r="AE33" s="96"/>
      <c r="AF33" s="98">
        <f t="shared" ref="AF33:AF34" si="6">+Z33+AB33+AD33</f>
        <v>1</v>
      </c>
      <c r="AG33" s="88"/>
      <c r="AH33" s="97">
        <v>1.0</v>
      </c>
      <c r="AI33" s="96"/>
      <c r="AJ33" s="97">
        <v>1.0</v>
      </c>
      <c r="AK33" s="96"/>
      <c r="AL33" s="97">
        <v>1.0</v>
      </c>
      <c r="AM33" s="96"/>
      <c r="AN33" s="98">
        <f>+AH33+AJ33+AL33</f>
        <v>3</v>
      </c>
      <c r="AO33" s="88"/>
      <c r="AP33" s="95">
        <v>1.0</v>
      </c>
      <c r="AQ33" s="96"/>
      <c r="AR33" s="97">
        <v>1.0</v>
      </c>
      <c r="AS33" s="96"/>
      <c r="AT33" s="97">
        <v>1.0</v>
      </c>
      <c r="AU33" s="96"/>
      <c r="AV33" s="98">
        <f t="shared" si="2"/>
        <v>3</v>
      </c>
      <c r="AW33" s="88"/>
      <c r="AX33" s="95">
        <v>1.0</v>
      </c>
      <c r="AY33" s="96"/>
      <c r="AZ33" s="97">
        <v>1.0</v>
      </c>
      <c r="BA33" s="96"/>
      <c r="BB33" s="97">
        <v>1.0</v>
      </c>
      <c r="BC33" s="96"/>
      <c r="BD33" s="98">
        <f t="shared" si="3"/>
        <v>3</v>
      </c>
      <c r="BE33" s="88"/>
      <c r="BF33" s="98">
        <f t="shared" si="4"/>
        <v>10</v>
      </c>
      <c r="BG33" s="88"/>
      <c r="BH33" s="92">
        <v>10.0</v>
      </c>
      <c r="BI33" s="96">
        <v>0.0</v>
      </c>
      <c r="BJ33" s="92">
        <v>10.0</v>
      </c>
      <c r="BK33" s="96">
        <v>0.0</v>
      </c>
      <c r="BL33" s="92">
        <v>10.0</v>
      </c>
      <c r="BM33" s="96">
        <v>0.0</v>
      </c>
    </row>
    <row r="34" ht="36.0" customHeight="1">
      <c r="A34" s="70"/>
      <c r="B34" s="70"/>
      <c r="C34" s="70"/>
      <c r="D34" s="70"/>
      <c r="E34" s="70"/>
      <c r="F34" s="70"/>
      <c r="G34" s="70"/>
      <c r="H34" s="91" t="s">
        <v>96</v>
      </c>
      <c r="I34" s="91" t="s">
        <v>85</v>
      </c>
      <c r="J34" s="91" t="s">
        <v>86</v>
      </c>
      <c r="K34" s="91" t="s">
        <v>87</v>
      </c>
      <c r="L34" s="91" t="s">
        <v>88</v>
      </c>
      <c r="M34" s="92" t="s">
        <v>123</v>
      </c>
      <c r="N34" s="93" t="s">
        <v>124</v>
      </c>
      <c r="O34" s="94" t="s">
        <v>125</v>
      </c>
      <c r="P34" s="94" t="s">
        <v>126</v>
      </c>
      <c r="Q34" s="94">
        <v>3.0</v>
      </c>
      <c r="R34" s="94" t="s">
        <v>100</v>
      </c>
      <c r="S34" s="94">
        <v>10000.0</v>
      </c>
      <c r="T34" s="94" t="s">
        <v>92</v>
      </c>
      <c r="U34" s="95">
        <v>11.0</v>
      </c>
      <c r="V34" s="94" t="s">
        <v>86</v>
      </c>
      <c r="W34" s="94" t="s">
        <v>121</v>
      </c>
      <c r="X34" s="94" t="s">
        <v>94</v>
      </c>
      <c r="Y34" s="94" t="s">
        <v>127</v>
      </c>
      <c r="Z34" s="95">
        <v>0.0</v>
      </c>
      <c r="AA34" s="96">
        <v>0.0</v>
      </c>
      <c r="AB34" s="97">
        <v>1.0</v>
      </c>
      <c r="AC34" s="96"/>
      <c r="AD34" s="97">
        <v>0.0</v>
      </c>
      <c r="AE34" s="96">
        <v>0.0</v>
      </c>
      <c r="AF34" s="98">
        <f t="shared" si="6"/>
        <v>1</v>
      </c>
      <c r="AG34" s="88"/>
      <c r="AH34" s="95">
        <v>1.0</v>
      </c>
      <c r="AI34" s="96"/>
      <c r="AJ34" s="97">
        <v>0.0</v>
      </c>
      <c r="AK34" s="96">
        <v>0.0</v>
      </c>
      <c r="AL34" s="97">
        <v>1.0</v>
      </c>
      <c r="AM34" s="96"/>
      <c r="AN34" s="98">
        <f t="shared" ref="AN34:AN36" si="7">+AJ34+AL34+AH34</f>
        <v>2</v>
      </c>
      <c r="AO34" s="88"/>
      <c r="AP34" s="95">
        <v>0.0</v>
      </c>
      <c r="AQ34" s="96">
        <v>0.0</v>
      </c>
      <c r="AR34" s="97">
        <v>0.0</v>
      </c>
      <c r="AS34" s="96">
        <v>0.0</v>
      </c>
      <c r="AT34" s="97">
        <v>0.0</v>
      </c>
      <c r="AU34" s="96">
        <v>0.0</v>
      </c>
      <c r="AV34" s="98">
        <f t="shared" si="2"/>
        <v>0</v>
      </c>
      <c r="AW34" s="88">
        <v>0.0</v>
      </c>
      <c r="AX34" s="95">
        <v>0.0</v>
      </c>
      <c r="AY34" s="96">
        <v>0.0</v>
      </c>
      <c r="AZ34" s="97">
        <v>0.0</v>
      </c>
      <c r="BA34" s="96">
        <v>0.0</v>
      </c>
      <c r="BB34" s="97">
        <v>0.0</v>
      </c>
      <c r="BC34" s="96">
        <v>0.0</v>
      </c>
      <c r="BD34" s="98">
        <f t="shared" si="3"/>
        <v>0</v>
      </c>
      <c r="BE34" s="88">
        <v>0.0</v>
      </c>
      <c r="BF34" s="98">
        <f t="shared" si="4"/>
        <v>3</v>
      </c>
      <c r="BG34" s="88"/>
      <c r="BH34" s="99">
        <v>0.0</v>
      </c>
      <c r="BI34" s="96">
        <v>0.0</v>
      </c>
      <c r="BJ34" s="99">
        <v>0.0</v>
      </c>
      <c r="BK34" s="96">
        <v>0.0</v>
      </c>
      <c r="BL34" s="99">
        <v>0.0</v>
      </c>
      <c r="BM34" s="96">
        <v>0.0</v>
      </c>
    </row>
    <row r="35" ht="36.0" customHeight="1">
      <c r="A35" s="74"/>
      <c r="B35" s="74"/>
      <c r="C35" s="74"/>
      <c r="D35" s="74"/>
      <c r="E35" s="74"/>
      <c r="F35" s="74"/>
      <c r="G35" s="74"/>
      <c r="H35" s="91" t="s">
        <v>96</v>
      </c>
      <c r="I35" s="91" t="s">
        <v>85</v>
      </c>
      <c r="J35" s="91" t="s">
        <v>86</v>
      </c>
      <c r="K35" s="91" t="s">
        <v>87</v>
      </c>
      <c r="L35" s="91" t="s">
        <v>88</v>
      </c>
      <c r="M35" s="92" t="s">
        <v>128</v>
      </c>
      <c r="N35" s="93" t="s">
        <v>129</v>
      </c>
      <c r="O35" s="94" t="s">
        <v>125</v>
      </c>
      <c r="P35" s="94" t="s">
        <v>126</v>
      </c>
      <c r="Q35" s="94">
        <v>1.0</v>
      </c>
      <c r="R35" s="94" t="s">
        <v>91</v>
      </c>
      <c r="S35" s="94">
        <v>10000.0</v>
      </c>
      <c r="T35" s="94" t="s">
        <v>92</v>
      </c>
      <c r="U35" s="95">
        <v>11.0</v>
      </c>
      <c r="V35" s="94" t="s">
        <v>86</v>
      </c>
      <c r="W35" s="94" t="s">
        <v>121</v>
      </c>
      <c r="X35" s="94" t="s">
        <v>94</v>
      </c>
      <c r="Y35" s="94" t="s">
        <v>130</v>
      </c>
      <c r="Z35" s="95">
        <v>0.0</v>
      </c>
      <c r="AA35" s="96">
        <v>0.0</v>
      </c>
      <c r="AB35" s="97">
        <v>0.0</v>
      </c>
      <c r="AC35" s="96">
        <v>0.0</v>
      </c>
      <c r="AD35" s="97">
        <v>0.0</v>
      </c>
      <c r="AE35" s="96">
        <v>0.0</v>
      </c>
      <c r="AF35" s="98">
        <v>0.0</v>
      </c>
      <c r="AG35" s="88">
        <v>0.0</v>
      </c>
      <c r="AH35" s="97">
        <v>0.0</v>
      </c>
      <c r="AI35" s="96">
        <v>0.0</v>
      </c>
      <c r="AJ35" s="97">
        <v>0.0</v>
      </c>
      <c r="AK35" s="96">
        <v>0.0</v>
      </c>
      <c r="AL35" s="97">
        <v>1.0</v>
      </c>
      <c r="AM35" s="96"/>
      <c r="AN35" s="98">
        <f t="shared" si="7"/>
        <v>1</v>
      </c>
      <c r="AO35" s="88"/>
      <c r="AP35" s="95">
        <v>0.0</v>
      </c>
      <c r="AQ35" s="96">
        <v>0.0</v>
      </c>
      <c r="AR35" s="97">
        <v>0.0</v>
      </c>
      <c r="AS35" s="96">
        <v>0.0</v>
      </c>
      <c r="AT35" s="97">
        <v>0.0</v>
      </c>
      <c r="AU35" s="96">
        <v>0.0</v>
      </c>
      <c r="AV35" s="98">
        <v>0.0</v>
      </c>
      <c r="AW35" s="88">
        <v>0.0</v>
      </c>
      <c r="AX35" s="95">
        <v>0.0</v>
      </c>
      <c r="AY35" s="96">
        <v>0.0</v>
      </c>
      <c r="AZ35" s="97">
        <v>0.0</v>
      </c>
      <c r="BA35" s="96">
        <v>0.0</v>
      </c>
      <c r="BB35" s="97">
        <v>0.0</v>
      </c>
      <c r="BC35" s="96">
        <v>0.0</v>
      </c>
      <c r="BD35" s="98">
        <f>AY35</f>
        <v>0</v>
      </c>
      <c r="BE35" s="88">
        <v>0.0</v>
      </c>
      <c r="BF35" s="98">
        <f t="shared" si="4"/>
        <v>1</v>
      </c>
      <c r="BG35" s="88"/>
      <c r="BH35" s="99">
        <v>0.0</v>
      </c>
      <c r="BI35" s="96">
        <v>0.0</v>
      </c>
      <c r="BJ35" s="99">
        <v>0.0</v>
      </c>
      <c r="BK35" s="96">
        <v>0.0</v>
      </c>
      <c r="BL35" s="99">
        <v>0.0</v>
      </c>
      <c r="BM35" s="96">
        <v>0.0</v>
      </c>
    </row>
    <row r="36" ht="43.5" customHeight="1">
      <c r="A36" s="80" t="s">
        <v>78</v>
      </c>
      <c r="B36" s="80" t="s">
        <v>79</v>
      </c>
      <c r="C36" s="80" t="s">
        <v>80</v>
      </c>
      <c r="D36" s="80" t="s">
        <v>81</v>
      </c>
      <c r="E36" s="80" t="s">
        <v>82</v>
      </c>
      <c r="F36" s="80">
        <v>2.0</v>
      </c>
      <c r="G36" s="80" t="s">
        <v>83</v>
      </c>
      <c r="H36" s="81" t="s">
        <v>96</v>
      </c>
      <c r="I36" s="81" t="s">
        <v>85</v>
      </c>
      <c r="J36" s="81" t="s">
        <v>86</v>
      </c>
      <c r="K36" s="81" t="s">
        <v>87</v>
      </c>
      <c r="L36" s="81" t="s">
        <v>88</v>
      </c>
      <c r="M36" s="82">
        <v>2.0</v>
      </c>
      <c r="N36" s="83" t="s">
        <v>131</v>
      </c>
      <c r="O36" s="84" t="s">
        <v>119</v>
      </c>
      <c r="P36" s="84" t="s">
        <v>120</v>
      </c>
      <c r="Q36" s="84">
        <v>2.0</v>
      </c>
      <c r="R36" s="84" t="s">
        <v>100</v>
      </c>
      <c r="S36" s="84">
        <v>30000.0</v>
      </c>
      <c r="T36" s="84" t="s">
        <v>132</v>
      </c>
      <c r="U36" s="84">
        <v>11.0</v>
      </c>
      <c r="V36" s="84" t="s">
        <v>86</v>
      </c>
      <c r="W36" s="84" t="s">
        <v>93</v>
      </c>
      <c r="X36" s="84" t="s">
        <v>94</v>
      </c>
      <c r="Y36" s="84" t="s">
        <v>130</v>
      </c>
      <c r="Z36" s="84">
        <v>0.0</v>
      </c>
      <c r="AA36" s="85">
        <v>0.0</v>
      </c>
      <c r="AB36" s="84">
        <v>0.0</v>
      </c>
      <c r="AC36" s="85">
        <v>0.0</v>
      </c>
      <c r="AD36" s="84">
        <v>0.0</v>
      </c>
      <c r="AE36" s="85">
        <v>0.0</v>
      </c>
      <c r="AF36" s="86">
        <v>0.0</v>
      </c>
      <c r="AG36" s="87">
        <v>0.0</v>
      </c>
      <c r="AH36" s="84">
        <v>1.0</v>
      </c>
      <c r="AI36" s="85">
        <f>+AI37</f>
        <v>10000</v>
      </c>
      <c r="AJ36" s="84">
        <v>0.0</v>
      </c>
      <c r="AK36" s="85">
        <v>0.0</v>
      </c>
      <c r="AL36" s="84">
        <v>1.0</v>
      </c>
      <c r="AM36" s="85">
        <f>+AM37</f>
        <v>10000</v>
      </c>
      <c r="AN36" s="98">
        <f t="shared" si="7"/>
        <v>2</v>
      </c>
      <c r="AO36" s="88">
        <f>+AM36+AK36+AI36</f>
        <v>20000</v>
      </c>
      <c r="AP36" s="84">
        <v>0.0</v>
      </c>
      <c r="AQ36" s="85">
        <v>0.0</v>
      </c>
      <c r="AR36" s="84">
        <v>0.0</v>
      </c>
      <c r="AS36" s="85">
        <v>0.0</v>
      </c>
      <c r="AT36" s="84">
        <v>0.0</v>
      </c>
      <c r="AU36" s="85">
        <v>0.0</v>
      </c>
      <c r="AV36" s="86">
        <v>0.0</v>
      </c>
      <c r="AW36" s="87">
        <v>0.0</v>
      </c>
      <c r="AX36" s="84">
        <v>0.0</v>
      </c>
      <c r="AY36" s="85">
        <v>0.0</v>
      </c>
      <c r="AZ36" s="84">
        <v>0.0</v>
      </c>
      <c r="BA36" s="85">
        <v>0.0</v>
      </c>
      <c r="BB36" s="84">
        <v>0.0</v>
      </c>
      <c r="BC36" s="85">
        <v>0.0</v>
      </c>
      <c r="BD36" s="86">
        <v>0.0</v>
      </c>
      <c r="BE36" s="87">
        <v>0.0</v>
      </c>
      <c r="BF36" s="100">
        <f t="shared" si="4"/>
        <v>2</v>
      </c>
      <c r="BG36" s="88">
        <f>+BE36+AW36+AO36+AG36</f>
        <v>20000</v>
      </c>
      <c r="BH36" s="101">
        <v>2.0</v>
      </c>
      <c r="BI36" s="85">
        <v>20000.0</v>
      </c>
      <c r="BJ36" s="101">
        <v>2.0</v>
      </c>
      <c r="BK36" s="85">
        <v>20000.0</v>
      </c>
      <c r="BL36" s="101">
        <v>2.0</v>
      </c>
      <c r="BM36" s="90">
        <v>20000.0</v>
      </c>
    </row>
    <row r="37" ht="26.25" customHeight="1">
      <c r="A37" s="70"/>
      <c r="B37" s="70"/>
      <c r="C37" s="70"/>
      <c r="D37" s="70"/>
      <c r="E37" s="70"/>
      <c r="F37" s="70"/>
      <c r="G37" s="70"/>
      <c r="H37" s="91"/>
      <c r="I37" s="91"/>
      <c r="J37" s="91"/>
      <c r="K37" s="91"/>
      <c r="L37" s="91"/>
      <c r="M37" s="92"/>
      <c r="N37" s="93"/>
      <c r="O37" s="94"/>
      <c r="P37" s="94"/>
      <c r="Q37" s="94"/>
      <c r="R37" s="94"/>
      <c r="S37" s="95">
        <v>31110.0</v>
      </c>
      <c r="T37" s="94" t="s">
        <v>133</v>
      </c>
      <c r="U37" s="95">
        <v>11.0</v>
      </c>
      <c r="V37" s="94" t="s">
        <v>86</v>
      </c>
      <c r="W37" s="94" t="s">
        <v>121</v>
      </c>
      <c r="X37" s="94"/>
      <c r="Y37" s="94" t="s">
        <v>134</v>
      </c>
      <c r="Z37" s="95">
        <v>0.0</v>
      </c>
      <c r="AA37" s="96">
        <v>0.0</v>
      </c>
      <c r="AB37" s="97">
        <v>0.0</v>
      </c>
      <c r="AC37" s="96">
        <v>0.0</v>
      </c>
      <c r="AD37" s="97">
        <v>0.0</v>
      </c>
      <c r="AE37" s="96">
        <v>0.0</v>
      </c>
      <c r="AF37" s="98">
        <v>0.0</v>
      </c>
      <c r="AG37" s="88">
        <v>0.0</v>
      </c>
      <c r="AH37" s="97"/>
      <c r="AI37" s="96">
        <v>10000.0</v>
      </c>
      <c r="AJ37" s="97">
        <v>0.0</v>
      </c>
      <c r="AK37" s="96">
        <v>0.0</v>
      </c>
      <c r="AL37" s="97"/>
      <c r="AM37" s="96">
        <v>10000.0</v>
      </c>
      <c r="AN37" s="98"/>
      <c r="AO37" s="88"/>
      <c r="AP37" s="95"/>
      <c r="AQ37" s="96"/>
      <c r="AR37" s="97"/>
      <c r="AS37" s="96"/>
      <c r="AT37" s="97"/>
      <c r="AU37" s="96"/>
      <c r="AV37" s="98"/>
      <c r="AW37" s="88"/>
      <c r="AX37" s="95"/>
      <c r="AY37" s="96"/>
      <c r="AZ37" s="97"/>
      <c r="BA37" s="96"/>
      <c r="BB37" s="97"/>
      <c r="BC37" s="96"/>
      <c r="BD37" s="98"/>
      <c r="BE37" s="88"/>
      <c r="BF37" s="98"/>
      <c r="BG37" s="88"/>
      <c r="BH37" s="99"/>
      <c r="BI37" s="102"/>
      <c r="BJ37" s="99"/>
      <c r="BK37" s="102"/>
      <c r="BL37" s="99"/>
      <c r="BM37" s="102"/>
    </row>
    <row r="38" ht="43.5" customHeight="1">
      <c r="A38" s="70"/>
      <c r="B38" s="70"/>
      <c r="C38" s="70"/>
      <c r="D38" s="70"/>
      <c r="E38" s="70"/>
      <c r="F38" s="70"/>
      <c r="G38" s="70"/>
      <c r="H38" s="81" t="s">
        <v>96</v>
      </c>
      <c r="I38" s="81" t="s">
        <v>85</v>
      </c>
      <c r="J38" s="81" t="s">
        <v>86</v>
      </c>
      <c r="K38" s="81" t="s">
        <v>87</v>
      </c>
      <c r="L38" s="81" t="s">
        <v>88</v>
      </c>
      <c r="M38" s="82" t="s">
        <v>135</v>
      </c>
      <c r="N38" s="83" t="s">
        <v>136</v>
      </c>
      <c r="O38" s="84">
        <v>1009.0</v>
      </c>
      <c r="P38" s="84" t="s">
        <v>137</v>
      </c>
      <c r="Q38" s="84">
        <v>1.0</v>
      </c>
      <c r="R38" s="84" t="s">
        <v>91</v>
      </c>
      <c r="S38" s="84">
        <v>20000.0</v>
      </c>
      <c r="T38" s="84" t="s">
        <v>138</v>
      </c>
      <c r="U38" s="84">
        <v>11.0</v>
      </c>
      <c r="V38" s="84" t="s">
        <v>86</v>
      </c>
      <c r="W38" s="84" t="s">
        <v>121</v>
      </c>
      <c r="X38" s="84" t="s">
        <v>94</v>
      </c>
      <c r="Y38" s="84" t="s">
        <v>139</v>
      </c>
      <c r="Z38" s="84">
        <v>0.0</v>
      </c>
      <c r="AA38" s="85">
        <v>0.0</v>
      </c>
      <c r="AB38" s="84">
        <v>0.0</v>
      </c>
      <c r="AC38" s="85">
        <v>0.0</v>
      </c>
      <c r="AD38" s="84">
        <v>0.0</v>
      </c>
      <c r="AE38" s="85">
        <v>0.0</v>
      </c>
      <c r="AF38" s="86">
        <v>0.0</v>
      </c>
      <c r="AG38" s="87">
        <v>0.0</v>
      </c>
      <c r="AH38" s="84">
        <v>0.0</v>
      </c>
      <c r="AI38" s="85">
        <v>0.0</v>
      </c>
      <c r="AJ38" s="84">
        <v>1.0</v>
      </c>
      <c r="AK38" s="85">
        <f>+AK39</f>
        <v>60000</v>
      </c>
      <c r="AL38" s="84">
        <v>0.0</v>
      </c>
      <c r="AM38" s="85">
        <v>0.0</v>
      </c>
      <c r="AN38" s="98">
        <f>+AJ38+AL38+AH38</f>
        <v>1</v>
      </c>
      <c r="AO38" s="88">
        <f>+AM38+AK38+AI38</f>
        <v>60000</v>
      </c>
      <c r="AP38" s="84">
        <v>0.0</v>
      </c>
      <c r="AQ38" s="85">
        <v>0.0</v>
      </c>
      <c r="AR38" s="84">
        <v>0.0</v>
      </c>
      <c r="AS38" s="85">
        <v>0.0</v>
      </c>
      <c r="AT38" s="84">
        <v>0.0</v>
      </c>
      <c r="AU38" s="85">
        <v>0.0</v>
      </c>
      <c r="AV38" s="86">
        <v>0.0</v>
      </c>
      <c r="AW38" s="87">
        <v>0.0</v>
      </c>
      <c r="AX38" s="84">
        <v>0.0</v>
      </c>
      <c r="AY38" s="85">
        <v>0.0</v>
      </c>
      <c r="AZ38" s="84">
        <v>0.0</v>
      </c>
      <c r="BA38" s="85">
        <v>0.0</v>
      </c>
      <c r="BB38" s="84">
        <v>0.0</v>
      </c>
      <c r="BC38" s="85">
        <v>0.0</v>
      </c>
      <c r="BD38" s="86">
        <v>0.0</v>
      </c>
      <c r="BE38" s="87">
        <v>0.0</v>
      </c>
      <c r="BF38" s="100">
        <f>+BD38+AN38+AF38+AV38</f>
        <v>1</v>
      </c>
      <c r="BG38" s="88">
        <f>+BE38+AW38+AO38+AG38</f>
        <v>60000</v>
      </c>
      <c r="BH38" s="99">
        <v>0.0</v>
      </c>
      <c r="BI38" s="102">
        <v>0.0</v>
      </c>
      <c r="BJ38" s="99">
        <v>0.0</v>
      </c>
      <c r="BK38" s="102">
        <v>0.0</v>
      </c>
      <c r="BL38" s="99">
        <v>0.0</v>
      </c>
      <c r="BM38" s="102">
        <v>0.0</v>
      </c>
    </row>
    <row r="39" ht="26.25" customHeight="1">
      <c r="A39" s="70"/>
      <c r="B39" s="70"/>
      <c r="C39" s="70"/>
      <c r="D39" s="70"/>
      <c r="E39" s="70"/>
      <c r="F39" s="70"/>
      <c r="G39" s="70"/>
      <c r="H39" s="91"/>
      <c r="I39" s="91"/>
      <c r="J39" s="91"/>
      <c r="K39" s="91"/>
      <c r="L39" s="91"/>
      <c r="M39" s="92"/>
      <c r="N39" s="93"/>
      <c r="O39" s="94"/>
      <c r="P39" s="94"/>
      <c r="Q39" s="94"/>
      <c r="R39" s="94"/>
      <c r="S39" s="95">
        <v>24500.0</v>
      </c>
      <c r="T39" s="94" t="s">
        <v>140</v>
      </c>
      <c r="U39" s="95">
        <v>11.0</v>
      </c>
      <c r="V39" s="94" t="s">
        <v>86</v>
      </c>
      <c r="W39" s="94" t="s">
        <v>121</v>
      </c>
      <c r="X39" s="94"/>
      <c r="Y39" s="94" t="s">
        <v>139</v>
      </c>
      <c r="Z39" s="95">
        <v>0.0</v>
      </c>
      <c r="AA39" s="96">
        <v>0.0</v>
      </c>
      <c r="AB39" s="97">
        <v>0.0</v>
      </c>
      <c r="AC39" s="96">
        <v>0.0</v>
      </c>
      <c r="AD39" s="97">
        <v>0.0</v>
      </c>
      <c r="AE39" s="96">
        <v>0.0</v>
      </c>
      <c r="AF39" s="98">
        <v>0.0</v>
      </c>
      <c r="AG39" s="88">
        <v>0.0</v>
      </c>
      <c r="AH39" s="97">
        <v>0.0</v>
      </c>
      <c r="AI39" s="96">
        <v>0.0</v>
      </c>
      <c r="AJ39" s="97"/>
      <c r="AK39" s="96">
        <v>60000.0</v>
      </c>
      <c r="AL39" s="97">
        <v>0.0</v>
      </c>
      <c r="AM39" s="96">
        <v>0.0</v>
      </c>
      <c r="AN39" s="98"/>
      <c r="AO39" s="88"/>
      <c r="AP39" s="95"/>
      <c r="AQ39" s="96"/>
      <c r="AR39" s="97"/>
      <c r="AS39" s="96"/>
      <c r="AT39" s="97"/>
      <c r="AU39" s="96"/>
      <c r="AV39" s="98"/>
      <c r="AW39" s="88"/>
      <c r="AX39" s="95"/>
      <c r="AY39" s="96"/>
      <c r="AZ39" s="97"/>
      <c r="BA39" s="96"/>
      <c r="BB39" s="97"/>
      <c r="BC39" s="96"/>
      <c r="BD39" s="98"/>
      <c r="BE39" s="88"/>
      <c r="BF39" s="98"/>
      <c r="BG39" s="88"/>
      <c r="BH39" s="99"/>
      <c r="BI39" s="102"/>
      <c r="BJ39" s="99"/>
      <c r="BK39" s="102"/>
      <c r="BL39" s="99"/>
      <c r="BM39" s="102"/>
    </row>
    <row r="40" ht="57.0" customHeight="1">
      <c r="A40" s="70"/>
      <c r="B40" s="70"/>
      <c r="C40" s="70"/>
      <c r="D40" s="70"/>
      <c r="E40" s="70"/>
      <c r="F40" s="70"/>
      <c r="G40" s="70"/>
      <c r="H40" s="103" t="s">
        <v>96</v>
      </c>
      <c r="I40" s="103" t="s">
        <v>85</v>
      </c>
      <c r="J40" s="103" t="s">
        <v>86</v>
      </c>
      <c r="K40" s="103" t="s">
        <v>87</v>
      </c>
      <c r="L40" s="103" t="s">
        <v>88</v>
      </c>
      <c r="M40" s="82">
        <v>4.0</v>
      </c>
      <c r="N40" s="83" t="s">
        <v>141</v>
      </c>
      <c r="O40" s="84">
        <v>149.0</v>
      </c>
      <c r="P40" s="84" t="s">
        <v>142</v>
      </c>
      <c r="Q40" s="84">
        <v>3.0</v>
      </c>
      <c r="R40" s="84" t="s">
        <v>100</v>
      </c>
      <c r="S40" s="84" t="s">
        <v>143</v>
      </c>
      <c r="T40" s="84" t="s">
        <v>144</v>
      </c>
      <c r="U40" s="84">
        <v>11.0</v>
      </c>
      <c r="V40" s="84" t="s">
        <v>86</v>
      </c>
      <c r="W40" s="84" t="s">
        <v>121</v>
      </c>
      <c r="X40" s="84" t="s">
        <v>94</v>
      </c>
      <c r="Y40" s="84" t="s">
        <v>145</v>
      </c>
      <c r="Z40" s="84">
        <v>0.0</v>
      </c>
      <c r="AA40" s="85">
        <v>0.0</v>
      </c>
      <c r="AB40" s="84">
        <v>0.0</v>
      </c>
      <c r="AC40" s="85">
        <v>0.0</v>
      </c>
      <c r="AD40" s="84">
        <v>0.0</v>
      </c>
      <c r="AE40" s="85">
        <v>0.0</v>
      </c>
      <c r="AF40" s="86">
        <v>0.0</v>
      </c>
      <c r="AG40" s="87">
        <v>0.0</v>
      </c>
      <c r="AH40" s="84">
        <v>0.0</v>
      </c>
      <c r="AI40" s="85">
        <v>0.0</v>
      </c>
      <c r="AJ40" s="84">
        <v>1.0</v>
      </c>
      <c r="AK40" s="85">
        <f>+AK41+AK42+AK43</f>
        <v>53000</v>
      </c>
      <c r="AL40" s="84">
        <v>0.0</v>
      </c>
      <c r="AM40" s="85">
        <v>0.0</v>
      </c>
      <c r="AN40" s="98">
        <v>1.0</v>
      </c>
      <c r="AO40" s="88">
        <f>+AI40+AK40+AM40</f>
        <v>53000</v>
      </c>
      <c r="AP40" s="84">
        <v>1.0</v>
      </c>
      <c r="AQ40" s="85">
        <f>+AQ41+AQ42+AQ43</f>
        <v>73000</v>
      </c>
      <c r="AR40" s="84">
        <v>0.0</v>
      </c>
      <c r="AS40" s="85">
        <v>0.0</v>
      </c>
      <c r="AT40" s="84">
        <v>0.0</v>
      </c>
      <c r="AU40" s="85">
        <v>0.0</v>
      </c>
      <c r="AV40" s="86">
        <v>1.0</v>
      </c>
      <c r="AW40" s="87">
        <f>+AQ40+AS40+AU40</f>
        <v>73000</v>
      </c>
      <c r="AX40" s="84">
        <v>1.0</v>
      </c>
      <c r="AY40" s="85">
        <f>+AY41+AY42+AY43</f>
        <v>53000</v>
      </c>
      <c r="AZ40" s="84">
        <v>0.0</v>
      </c>
      <c r="BA40" s="85">
        <v>0.0</v>
      </c>
      <c r="BB40" s="84">
        <v>0.0</v>
      </c>
      <c r="BC40" s="85">
        <v>0.0</v>
      </c>
      <c r="BD40" s="86">
        <v>1.0</v>
      </c>
      <c r="BE40" s="87">
        <f>+AY40+BA40+BC40</f>
        <v>53000</v>
      </c>
      <c r="BF40" s="86">
        <v>3.0</v>
      </c>
      <c r="BG40" s="88">
        <f>+BE40+AW40+AO40+AG40</f>
        <v>179000</v>
      </c>
      <c r="BH40" s="101">
        <v>3.0</v>
      </c>
      <c r="BI40" s="85">
        <v>179000.0</v>
      </c>
      <c r="BJ40" s="101">
        <v>3.0</v>
      </c>
      <c r="BK40" s="85">
        <v>179000.0</v>
      </c>
      <c r="BL40" s="101">
        <v>3.0</v>
      </c>
      <c r="BM40" s="90">
        <v>179000.0</v>
      </c>
    </row>
    <row r="41" ht="26.25" customHeight="1">
      <c r="A41" s="70"/>
      <c r="B41" s="70"/>
      <c r="C41" s="70"/>
      <c r="D41" s="70"/>
      <c r="E41" s="70"/>
      <c r="F41" s="70"/>
      <c r="G41" s="70"/>
      <c r="H41" s="91"/>
      <c r="I41" s="91"/>
      <c r="J41" s="91"/>
      <c r="K41" s="91"/>
      <c r="L41" s="91"/>
      <c r="M41" s="92"/>
      <c r="N41" s="93"/>
      <c r="O41" s="94"/>
      <c r="P41" s="94"/>
      <c r="Q41" s="94"/>
      <c r="R41" s="94"/>
      <c r="S41" s="94">
        <v>26210.0</v>
      </c>
      <c r="T41" s="94" t="s">
        <v>146</v>
      </c>
      <c r="U41" s="95">
        <v>11.0</v>
      </c>
      <c r="V41" s="94" t="s">
        <v>86</v>
      </c>
      <c r="W41" s="94" t="s">
        <v>121</v>
      </c>
      <c r="X41" s="94" t="s">
        <v>94</v>
      </c>
      <c r="Y41" s="94" t="s">
        <v>147</v>
      </c>
      <c r="Z41" s="95"/>
      <c r="AA41" s="96"/>
      <c r="AB41" s="97"/>
      <c r="AC41" s="96"/>
      <c r="AD41" s="97"/>
      <c r="AE41" s="96"/>
      <c r="AF41" s="98"/>
      <c r="AG41" s="88"/>
      <c r="AH41" s="97"/>
      <c r="AI41" s="96"/>
      <c r="AJ41" s="97"/>
      <c r="AK41" s="96">
        <v>44000.0</v>
      </c>
      <c r="AL41" s="97"/>
      <c r="AM41" s="96"/>
      <c r="AN41" s="98">
        <f>+AM41+AJ41+AH41</f>
        <v>0</v>
      </c>
      <c r="AO41" s="88">
        <f t="shared" ref="AO41:AO43" si="10">+AK41</f>
        <v>44000</v>
      </c>
      <c r="AP41" s="95"/>
      <c r="AQ41" s="96">
        <v>44000.0</v>
      </c>
      <c r="AR41" s="97"/>
      <c r="AS41" s="96"/>
      <c r="AT41" s="97"/>
      <c r="AU41" s="96"/>
      <c r="AV41" s="98">
        <f>+AP41+AR41+AT41</f>
        <v>0</v>
      </c>
      <c r="AW41" s="88">
        <f t="shared" ref="AW41:AW43" si="11">+AQ41</f>
        <v>44000</v>
      </c>
      <c r="AX41" s="95"/>
      <c r="AY41" s="96">
        <v>44000.0</v>
      </c>
      <c r="AZ41" s="97"/>
      <c r="BA41" s="96"/>
      <c r="BB41" s="97"/>
      <c r="BC41" s="96"/>
      <c r="BD41" s="98" t="str">
        <f t="shared" ref="BD41:BE41" si="8">+AX41</f>
        <v/>
      </c>
      <c r="BE41" s="88">
        <f t="shared" si="8"/>
        <v>44000</v>
      </c>
      <c r="BF41" s="98">
        <f t="shared" ref="BF41:BG41" si="9">+BD41+AV41+AN41</f>
        <v>0</v>
      </c>
      <c r="BG41" s="88">
        <f t="shared" si="9"/>
        <v>132000</v>
      </c>
      <c r="BH41" s="89"/>
      <c r="BI41" s="85"/>
      <c r="BJ41" s="89"/>
      <c r="BK41" s="85"/>
      <c r="BL41" s="89"/>
      <c r="BM41" s="90"/>
    </row>
    <row r="42" ht="26.25" customHeight="1">
      <c r="A42" s="70"/>
      <c r="B42" s="70"/>
      <c r="C42" s="70"/>
      <c r="D42" s="70"/>
      <c r="E42" s="70"/>
      <c r="F42" s="70"/>
      <c r="G42" s="70"/>
      <c r="H42" s="91"/>
      <c r="I42" s="91"/>
      <c r="J42" s="91"/>
      <c r="K42" s="91"/>
      <c r="L42" s="91"/>
      <c r="M42" s="92"/>
      <c r="N42" s="93"/>
      <c r="O42" s="94"/>
      <c r="P42" s="94"/>
      <c r="Q42" s="94"/>
      <c r="R42" s="94"/>
      <c r="S42" s="94">
        <v>26110.0</v>
      </c>
      <c r="T42" s="94" t="s">
        <v>148</v>
      </c>
      <c r="U42" s="95">
        <v>11.0</v>
      </c>
      <c r="V42" s="94" t="s">
        <v>86</v>
      </c>
      <c r="W42" s="94" t="s">
        <v>121</v>
      </c>
      <c r="X42" s="94" t="s">
        <v>94</v>
      </c>
      <c r="Y42" s="94" t="s">
        <v>147</v>
      </c>
      <c r="Z42" s="95"/>
      <c r="AA42" s="96"/>
      <c r="AB42" s="97"/>
      <c r="AC42" s="96"/>
      <c r="AD42" s="97"/>
      <c r="AE42" s="96"/>
      <c r="AF42" s="98"/>
      <c r="AG42" s="88"/>
      <c r="AH42" s="95"/>
      <c r="AI42" s="96"/>
      <c r="AJ42" s="97"/>
      <c r="AK42" s="96">
        <v>0.0</v>
      </c>
      <c r="AL42" s="97"/>
      <c r="AM42" s="96"/>
      <c r="AN42" s="98"/>
      <c r="AO42" s="88">
        <f t="shared" si="10"/>
        <v>0</v>
      </c>
      <c r="AP42" s="95"/>
      <c r="AQ42" s="96">
        <v>20000.0</v>
      </c>
      <c r="AR42" s="97"/>
      <c r="AS42" s="96"/>
      <c r="AT42" s="97"/>
      <c r="AU42" s="96"/>
      <c r="AV42" s="98"/>
      <c r="AW42" s="88">
        <f t="shared" si="11"/>
        <v>20000</v>
      </c>
      <c r="AX42" s="95"/>
      <c r="AY42" s="96">
        <v>0.0</v>
      </c>
      <c r="AZ42" s="97"/>
      <c r="BA42" s="96"/>
      <c r="BB42" s="97"/>
      <c r="BC42" s="96"/>
      <c r="BD42" s="98"/>
      <c r="BE42" s="88">
        <f t="shared" ref="BE42:BE43" si="12">+AY42</f>
        <v>0</v>
      </c>
      <c r="BF42" s="98"/>
      <c r="BG42" s="88">
        <f t="shared" ref="BG42:BG44" si="13">+BE42+AW42+AO42</f>
        <v>20000</v>
      </c>
      <c r="BH42" s="89"/>
      <c r="BI42" s="85"/>
      <c r="BJ42" s="89"/>
      <c r="BK42" s="85"/>
      <c r="BL42" s="89"/>
      <c r="BM42" s="90"/>
    </row>
    <row r="43" ht="26.25" customHeight="1">
      <c r="A43" s="70"/>
      <c r="B43" s="70"/>
      <c r="C43" s="70"/>
      <c r="D43" s="70"/>
      <c r="E43" s="70"/>
      <c r="F43" s="70"/>
      <c r="G43" s="70"/>
      <c r="H43" s="91"/>
      <c r="I43" s="91"/>
      <c r="J43" s="91"/>
      <c r="K43" s="91"/>
      <c r="L43" s="91"/>
      <c r="M43" s="92"/>
      <c r="N43" s="93"/>
      <c r="O43" s="94"/>
      <c r="P43" s="94"/>
      <c r="Q43" s="94"/>
      <c r="R43" s="94"/>
      <c r="S43" s="94">
        <v>35620.0</v>
      </c>
      <c r="T43" s="94" t="s">
        <v>149</v>
      </c>
      <c r="U43" s="95">
        <v>11.0</v>
      </c>
      <c r="V43" s="94" t="s">
        <v>86</v>
      </c>
      <c r="W43" s="94" t="s">
        <v>121</v>
      </c>
      <c r="X43" s="94" t="s">
        <v>94</v>
      </c>
      <c r="Y43" s="94" t="s">
        <v>147</v>
      </c>
      <c r="Z43" s="95"/>
      <c r="AA43" s="96"/>
      <c r="AB43" s="97"/>
      <c r="AC43" s="96"/>
      <c r="AD43" s="97"/>
      <c r="AE43" s="96"/>
      <c r="AF43" s="98"/>
      <c r="AG43" s="88"/>
      <c r="AH43" s="97"/>
      <c r="AI43" s="96"/>
      <c r="AJ43" s="97"/>
      <c r="AK43" s="96">
        <v>9000.0</v>
      </c>
      <c r="AL43" s="97"/>
      <c r="AM43" s="96"/>
      <c r="AN43" s="98"/>
      <c r="AO43" s="88">
        <f t="shared" si="10"/>
        <v>9000</v>
      </c>
      <c r="AP43" s="95"/>
      <c r="AQ43" s="96">
        <v>9000.0</v>
      </c>
      <c r="AR43" s="97"/>
      <c r="AS43" s="96"/>
      <c r="AT43" s="97"/>
      <c r="AU43" s="96"/>
      <c r="AV43" s="98"/>
      <c r="AW43" s="88">
        <f t="shared" si="11"/>
        <v>9000</v>
      </c>
      <c r="AX43" s="95"/>
      <c r="AY43" s="96">
        <v>9000.0</v>
      </c>
      <c r="AZ43" s="97"/>
      <c r="BA43" s="96"/>
      <c r="BB43" s="97"/>
      <c r="BC43" s="96"/>
      <c r="BD43" s="98"/>
      <c r="BE43" s="88">
        <f t="shared" si="12"/>
        <v>9000</v>
      </c>
      <c r="BF43" s="98"/>
      <c r="BG43" s="88">
        <f t="shared" si="13"/>
        <v>27000</v>
      </c>
      <c r="BH43" s="89"/>
      <c r="BI43" s="85"/>
      <c r="BJ43" s="89"/>
      <c r="BK43" s="85"/>
      <c r="BL43" s="89"/>
      <c r="BM43" s="90"/>
    </row>
    <row r="44" ht="15.75" customHeight="1">
      <c r="A44" s="70"/>
      <c r="B44" s="70"/>
      <c r="C44" s="70"/>
      <c r="D44" s="70"/>
      <c r="E44" s="70"/>
      <c r="F44" s="70"/>
      <c r="G44" s="70"/>
      <c r="H44" s="103" t="s">
        <v>96</v>
      </c>
      <c r="I44" s="103" t="s">
        <v>85</v>
      </c>
      <c r="J44" s="103" t="s">
        <v>86</v>
      </c>
      <c r="K44" s="103" t="s">
        <v>87</v>
      </c>
      <c r="L44" s="103" t="s">
        <v>88</v>
      </c>
      <c r="M44" s="82" t="s">
        <v>150</v>
      </c>
      <c r="N44" s="83" t="s">
        <v>151</v>
      </c>
      <c r="O44" s="84" t="s">
        <v>152</v>
      </c>
      <c r="P44" s="84" t="s">
        <v>153</v>
      </c>
      <c r="Q44" s="84">
        <v>1.0</v>
      </c>
      <c r="R44" s="84" t="s">
        <v>91</v>
      </c>
      <c r="S44" s="84" t="s">
        <v>143</v>
      </c>
      <c r="T44" s="84" t="s">
        <v>144</v>
      </c>
      <c r="U44" s="84">
        <v>11.0</v>
      </c>
      <c r="V44" s="84" t="s">
        <v>86</v>
      </c>
      <c r="W44" s="84" t="s">
        <v>121</v>
      </c>
      <c r="X44" s="84" t="s">
        <v>94</v>
      </c>
      <c r="Y44" s="84" t="s">
        <v>130</v>
      </c>
      <c r="Z44" s="84">
        <v>0.0</v>
      </c>
      <c r="AA44" s="85">
        <v>0.0</v>
      </c>
      <c r="AB44" s="84">
        <v>0.0</v>
      </c>
      <c r="AC44" s="85">
        <v>0.0</v>
      </c>
      <c r="AD44" s="84">
        <v>0.0</v>
      </c>
      <c r="AE44" s="85">
        <v>0.0</v>
      </c>
      <c r="AF44" s="86">
        <v>0.0</v>
      </c>
      <c r="AG44" s="87">
        <v>0.0</v>
      </c>
      <c r="AH44" s="84">
        <v>0.0</v>
      </c>
      <c r="AI44" s="85">
        <v>0.0</v>
      </c>
      <c r="AJ44" s="84">
        <v>0.0</v>
      </c>
      <c r="AK44" s="85">
        <v>0.0</v>
      </c>
      <c r="AL44" s="84">
        <v>0.0</v>
      </c>
      <c r="AM44" s="85">
        <v>0.0</v>
      </c>
      <c r="AN44" s="98">
        <v>0.0</v>
      </c>
      <c r="AO44" s="88">
        <v>0.0</v>
      </c>
      <c r="AP44" s="84">
        <v>0.0</v>
      </c>
      <c r="AQ44" s="85">
        <v>0.0</v>
      </c>
      <c r="AR44" s="84">
        <v>0.0</v>
      </c>
      <c r="AS44" s="85">
        <v>0.0</v>
      </c>
      <c r="AT44" s="84">
        <v>1.0</v>
      </c>
      <c r="AU44" s="85">
        <f>+AU45+AU46</f>
        <v>120000</v>
      </c>
      <c r="AV44" s="86">
        <v>1.0</v>
      </c>
      <c r="AW44" s="87">
        <f>+AU44+AS44+AQ44</f>
        <v>120000</v>
      </c>
      <c r="AX44" s="84">
        <v>0.0</v>
      </c>
      <c r="AY44" s="85">
        <v>0.0</v>
      </c>
      <c r="AZ44" s="84">
        <v>0.0</v>
      </c>
      <c r="BA44" s="85">
        <v>0.0</v>
      </c>
      <c r="BB44" s="84">
        <v>0.0</v>
      </c>
      <c r="BC44" s="85">
        <v>0.0</v>
      </c>
      <c r="BD44" s="86">
        <v>0.0</v>
      </c>
      <c r="BE44" s="87">
        <v>0.0</v>
      </c>
      <c r="BF44" s="86">
        <v>1.0</v>
      </c>
      <c r="BG44" s="88">
        <f t="shared" si="13"/>
        <v>120000</v>
      </c>
      <c r="BH44" s="101">
        <v>1.0</v>
      </c>
      <c r="BI44" s="85">
        <v>120000.0</v>
      </c>
      <c r="BJ44" s="101">
        <v>1.0</v>
      </c>
      <c r="BK44" s="85">
        <v>120000.0</v>
      </c>
      <c r="BL44" s="101">
        <v>1.0</v>
      </c>
      <c r="BM44" s="90">
        <v>120000.0</v>
      </c>
    </row>
    <row r="45" ht="26.25" customHeight="1">
      <c r="A45" s="70"/>
      <c r="B45" s="70"/>
      <c r="C45" s="70"/>
      <c r="D45" s="70"/>
      <c r="E45" s="70"/>
      <c r="F45" s="70"/>
      <c r="G45" s="70"/>
      <c r="H45" s="91"/>
      <c r="I45" s="91"/>
      <c r="J45" s="91"/>
      <c r="K45" s="91"/>
      <c r="L45" s="91"/>
      <c r="M45" s="92"/>
      <c r="N45" s="93"/>
      <c r="O45" s="94"/>
      <c r="P45" s="94"/>
      <c r="Q45" s="94"/>
      <c r="R45" s="94"/>
      <c r="S45" s="94">
        <v>29100.0</v>
      </c>
      <c r="T45" s="94" t="s">
        <v>154</v>
      </c>
      <c r="U45" s="95">
        <v>11.0</v>
      </c>
      <c r="V45" s="94" t="s">
        <v>86</v>
      </c>
      <c r="W45" s="94" t="s">
        <v>121</v>
      </c>
      <c r="X45" s="94" t="s">
        <v>94</v>
      </c>
      <c r="Y45" s="94" t="s">
        <v>130</v>
      </c>
      <c r="Z45" s="95"/>
      <c r="AA45" s="96"/>
      <c r="AB45" s="97"/>
      <c r="AC45" s="96"/>
      <c r="AD45" s="97"/>
      <c r="AE45" s="96"/>
      <c r="AF45" s="98"/>
      <c r="AG45" s="88"/>
      <c r="AH45" s="97"/>
      <c r="AI45" s="96"/>
      <c r="AJ45" s="97"/>
      <c r="AK45" s="96"/>
      <c r="AL45" s="97"/>
      <c r="AM45" s="96"/>
      <c r="AN45" s="98"/>
      <c r="AO45" s="88"/>
      <c r="AP45" s="95"/>
      <c r="AQ45" s="96"/>
      <c r="AR45" s="97"/>
      <c r="AS45" s="96"/>
      <c r="AT45" s="97"/>
      <c r="AU45" s="96">
        <v>85000.0</v>
      </c>
      <c r="AV45" s="98"/>
      <c r="AW45" s="88">
        <v>85000.0</v>
      </c>
      <c r="AX45" s="95"/>
      <c r="AY45" s="96"/>
      <c r="AZ45" s="97"/>
      <c r="BA45" s="96"/>
      <c r="BB45" s="97"/>
      <c r="BC45" s="96"/>
      <c r="BD45" s="98"/>
      <c r="BE45" s="88"/>
      <c r="BF45" s="98"/>
      <c r="BG45" s="88">
        <v>85000.0</v>
      </c>
      <c r="BH45" s="89"/>
      <c r="BI45" s="85"/>
      <c r="BJ45" s="89"/>
      <c r="BK45" s="85"/>
      <c r="BL45" s="89"/>
      <c r="BM45" s="90"/>
    </row>
    <row r="46" ht="26.25" customHeight="1">
      <c r="A46" s="70"/>
      <c r="B46" s="70"/>
      <c r="C46" s="70"/>
      <c r="D46" s="70"/>
      <c r="E46" s="70"/>
      <c r="F46" s="70"/>
      <c r="G46" s="70"/>
      <c r="H46" s="91"/>
      <c r="I46" s="91"/>
      <c r="J46" s="91"/>
      <c r="K46" s="91"/>
      <c r="L46" s="91"/>
      <c r="M46" s="92"/>
      <c r="N46" s="93"/>
      <c r="O46" s="94"/>
      <c r="P46" s="94"/>
      <c r="Q46" s="94"/>
      <c r="R46" s="94"/>
      <c r="S46" s="94">
        <v>31110.0</v>
      </c>
      <c r="T46" s="94" t="s">
        <v>133</v>
      </c>
      <c r="U46" s="95">
        <v>11.0</v>
      </c>
      <c r="V46" s="94" t="s">
        <v>86</v>
      </c>
      <c r="W46" s="94" t="s">
        <v>121</v>
      </c>
      <c r="X46" s="94" t="s">
        <v>94</v>
      </c>
      <c r="Y46" s="94" t="s">
        <v>130</v>
      </c>
      <c r="Z46" s="95"/>
      <c r="AA46" s="96"/>
      <c r="AB46" s="97"/>
      <c r="AC46" s="96"/>
      <c r="AD46" s="97"/>
      <c r="AE46" s="96"/>
      <c r="AF46" s="98"/>
      <c r="AG46" s="88"/>
      <c r="AH46" s="95"/>
      <c r="AI46" s="96"/>
      <c r="AJ46" s="97"/>
      <c r="AK46" s="96"/>
      <c r="AL46" s="97"/>
      <c r="AM46" s="96"/>
      <c r="AN46" s="98"/>
      <c r="AO46" s="88"/>
      <c r="AP46" s="95"/>
      <c r="AQ46" s="96"/>
      <c r="AR46" s="97"/>
      <c r="AS46" s="96"/>
      <c r="AT46" s="97"/>
      <c r="AU46" s="96">
        <v>35000.0</v>
      </c>
      <c r="AV46" s="98"/>
      <c r="AW46" s="88">
        <v>35000.0</v>
      </c>
      <c r="AX46" s="95"/>
      <c r="AY46" s="96"/>
      <c r="AZ46" s="97"/>
      <c r="BA46" s="96"/>
      <c r="BB46" s="97"/>
      <c r="BC46" s="96"/>
      <c r="BD46" s="98"/>
      <c r="BE46" s="88"/>
      <c r="BF46" s="98"/>
      <c r="BG46" s="88">
        <v>35000.0</v>
      </c>
      <c r="BH46" s="89"/>
      <c r="BI46" s="85"/>
      <c r="BJ46" s="89"/>
      <c r="BK46" s="85"/>
      <c r="BL46" s="89"/>
      <c r="BM46" s="90"/>
    </row>
    <row r="47" ht="28.5" customHeight="1">
      <c r="A47" s="70"/>
      <c r="B47" s="70"/>
      <c r="C47" s="70"/>
      <c r="D47" s="70"/>
      <c r="E47" s="70"/>
      <c r="F47" s="70"/>
      <c r="G47" s="70"/>
      <c r="H47" s="103" t="s">
        <v>96</v>
      </c>
      <c r="I47" s="103" t="s">
        <v>85</v>
      </c>
      <c r="J47" s="103" t="s">
        <v>86</v>
      </c>
      <c r="K47" s="103" t="s">
        <v>87</v>
      </c>
      <c r="L47" s="103" t="s">
        <v>88</v>
      </c>
      <c r="M47" s="82" t="s">
        <v>155</v>
      </c>
      <c r="N47" s="83" t="s">
        <v>156</v>
      </c>
      <c r="O47" s="84" t="s">
        <v>125</v>
      </c>
      <c r="P47" s="84" t="s">
        <v>126</v>
      </c>
      <c r="Q47" s="84">
        <v>100.0</v>
      </c>
      <c r="R47" s="84" t="s">
        <v>91</v>
      </c>
      <c r="S47" s="84">
        <v>20000.0</v>
      </c>
      <c r="T47" s="84" t="s">
        <v>138</v>
      </c>
      <c r="U47" s="84">
        <v>11.0</v>
      </c>
      <c r="V47" s="84" t="s">
        <v>86</v>
      </c>
      <c r="W47" s="84" t="s">
        <v>121</v>
      </c>
      <c r="X47" s="84" t="s">
        <v>94</v>
      </c>
      <c r="Y47" s="84" t="s">
        <v>130</v>
      </c>
      <c r="Z47" s="84">
        <v>0.0</v>
      </c>
      <c r="AA47" s="85">
        <v>0.0</v>
      </c>
      <c r="AB47" s="84">
        <v>0.0</v>
      </c>
      <c r="AC47" s="85">
        <v>0.0</v>
      </c>
      <c r="AD47" s="84">
        <v>0.0</v>
      </c>
      <c r="AE47" s="85">
        <v>0.0</v>
      </c>
      <c r="AF47" s="86">
        <v>0.0</v>
      </c>
      <c r="AG47" s="87">
        <v>0.0</v>
      </c>
      <c r="AH47" s="84">
        <v>0.0</v>
      </c>
      <c r="AI47" s="85">
        <v>0.0</v>
      </c>
      <c r="AJ47" s="84">
        <v>0.0</v>
      </c>
      <c r="AK47" s="85">
        <v>0.0</v>
      </c>
      <c r="AL47" s="84">
        <v>100.0</v>
      </c>
      <c r="AM47" s="85">
        <v>20000.0</v>
      </c>
      <c r="AN47" s="98">
        <f t="shared" ref="AN47:AO47" si="14">+AL47</f>
        <v>100</v>
      </c>
      <c r="AO47" s="88">
        <f t="shared" si="14"/>
        <v>20000</v>
      </c>
      <c r="AP47" s="84">
        <v>0.0</v>
      </c>
      <c r="AQ47" s="85">
        <v>0.0</v>
      </c>
      <c r="AR47" s="84">
        <v>0.0</v>
      </c>
      <c r="AS47" s="85">
        <v>0.0</v>
      </c>
      <c r="AT47" s="84">
        <v>0.0</v>
      </c>
      <c r="AU47" s="85">
        <v>0.0</v>
      </c>
      <c r="AV47" s="86">
        <v>0.0</v>
      </c>
      <c r="AW47" s="87">
        <v>0.0</v>
      </c>
      <c r="AX47" s="84">
        <v>0.0</v>
      </c>
      <c r="AY47" s="85">
        <v>0.0</v>
      </c>
      <c r="AZ47" s="84">
        <v>0.0</v>
      </c>
      <c r="BA47" s="85">
        <v>0.0</v>
      </c>
      <c r="BB47" s="84">
        <v>0.0</v>
      </c>
      <c r="BC47" s="85">
        <v>0.0</v>
      </c>
      <c r="BD47" s="86">
        <v>0.0</v>
      </c>
      <c r="BE47" s="87">
        <v>0.0</v>
      </c>
      <c r="BF47" s="100">
        <f t="shared" ref="BF47:BG47" si="15">+AN47</f>
        <v>100</v>
      </c>
      <c r="BG47" s="88">
        <f t="shared" si="15"/>
        <v>20000</v>
      </c>
      <c r="BH47" s="101">
        <v>100.0</v>
      </c>
      <c r="BI47" s="85">
        <v>20000.0</v>
      </c>
      <c r="BJ47" s="101">
        <v>100.0</v>
      </c>
      <c r="BK47" s="85">
        <v>20000.0</v>
      </c>
      <c r="BL47" s="101">
        <v>100.0</v>
      </c>
      <c r="BM47" s="90">
        <v>20000.0</v>
      </c>
    </row>
    <row r="48" ht="15.75" customHeight="1">
      <c r="A48" s="70"/>
      <c r="B48" s="70"/>
      <c r="C48" s="70"/>
      <c r="D48" s="70"/>
      <c r="E48" s="70"/>
      <c r="F48" s="70"/>
      <c r="G48" s="70"/>
      <c r="H48" s="103"/>
      <c r="I48" s="103"/>
      <c r="J48" s="103"/>
      <c r="K48" s="103"/>
      <c r="L48" s="103"/>
      <c r="M48" s="81"/>
      <c r="N48" s="104"/>
      <c r="O48" s="105"/>
      <c r="P48" s="105"/>
      <c r="Q48" s="105"/>
      <c r="R48" s="105"/>
      <c r="S48" s="94">
        <v>25300.0</v>
      </c>
      <c r="T48" s="105" t="s">
        <v>157</v>
      </c>
      <c r="U48" s="95">
        <v>11.0</v>
      </c>
      <c r="V48" s="94" t="s">
        <v>86</v>
      </c>
      <c r="W48" s="94" t="s">
        <v>121</v>
      </c>
      <c r="X48" s="94" t="s">
        <v>94</v>
      </c>
      <c r="Y48" s="94" t="s">
        <v>94</v>
      </c>
      <c r="Z48" s="105"/>
      <c r="AA48" s="106"/>
      <c r="AB48" s="105"/>
      <c r="AC48" s="106"/>
      <c r="AD48" s="105"/>
      <c r="AE48" s="106"/>
      <c r="AF48" s="107"/>
      <c r="AG48" s="108"/>
      <c r="AH48" s="95"/>
      <c r="AI48" s="96"/>
      <c r="AJ48" s="97"/>
      <c r="AK48" s="96"/>
      <c r="AL48" s="97"/>
      <c r="AM48" s="96"/>
      <c r="AN48" s="98"/>
      <c r="AO48" s="88"/>
      <c r="AP48" s="105"/>
      <c r="AQ48" s="106"/>
      <c r="AR48" s="105"/>
      <c r="AS48" s="106"/>
      <c r="AT48" s="105"/>
      <c r="AU48" s="106"/>
      <c r="AV48" s="107"/>
      <c r="AW48" s="108"/>
      <c r="AX48" s="105"/>
      <c r="AY48" s="106"/>
      <c r="AZ48" s="105"/>
      <c r="BA48" s="106"/>
      <c r="BB48" s="105"/>
      <c r="BC48" s="106"/>
      <c r="BD48" s="107"/>
      <c r="BE48" s="108"/>
      <c r="BF48" s="107"/>
      <c r="BG48" s="109"/>
      <c r="BH48" s="110"/>
      <c r="BI48" s="106"/>
      <c r="BJ48" s="110"/>
      <c r="BK48" s="106"/>
      <c r="BL48" s="110"/>
      <c r="BM48" s="106"/>
    </row>
    <row r="49" ht="15.75" customHeight="1">
      <c r="A49" s="74"/>
      <c r="B49" s="74"/>
      <c r="C49" s="74"/>
      <c r="D49" s="74"/>
      <c r="E49" s="74"/>
      <c r="F49" s="74"/>
      <c r="G49" s="74"/>
      <c r="H49" s="103" t="s">
        <v>96</v>
      </c>
      <c r="I49" s="103" t="s">
        <v>85</v>
      </c>
      <c r="J49" s="103" t="s">
        <v>86</v>
      </c>
      <c r="K49" s="103" t="s">
        <v>87</v>
      </c>
      <c r="L49" s="103" t="s">
        <v>88</v>
      </c>
      <c r="M49" s="82" t="s">
        <v>158</v>
      </c>
      <c r="N49" s="83" t="s">
        <v>159</v>
      </c>
      <c r="O49" s="84">
        <v>104.0</v>
      </c>
      <c r="P49" s="84" t="s">
        <v>160</v>
      </c>
      <c r="Q49" s="84">
        <v>270.0</v>
      </c>
      <c r="R49" s="84" t="s">
        <v>91</v>
      </c>
      <c r="S49" s="84" t="s">
        <v>161</v>
      </c>
      <c r="T49" s="84" t="s">
        <v>162</v>
      </c>
      <c r="U49" s="84">
        <v>11.0</v>
      </c>
      <c r="V49" s="84" t="s">
        <v>86</v>
      </c>
      <c r="W49" s="84" t="s">
        <v>121</v>
      </c>
      <c r="X49" s="84" t="s">
        <v>94</v>
      </c>
      <c r="Y49" s="84" t="s">
        <v>139</v>
      </c>
      <c r="Z49" s="84"/>
      <c r="AA49" s="85"/>
      <c r="AB49" s="84"/>
      <c r="AC49" s="85"/>
      <c r="AD49" s="84"/>
      <c r="AE49" s="85"/>
      <c r="AF49" s="100">
        <f t="shared" ref="AF49:BE49" si="16">AF50+AF51+AF52+AF53+AF54+AF55+AF56+AF57+AF58+AF59</f>
        <v>0</v>
      </c>
      <c r="AG49" s="87">
        <f t="shared" si="16"/>
        <v>0</v>
      </c>
      <c r="AH49" s="111">
        <f t="shared" si="16"/>
        <v>36</v>
      </c>
      <c r="AI49" s="85">
        <f t="shared" si="16"/>
        <v>15000</v>
      </c>
      <c r="AJ49" s="111">
        <f t="shared" si="16"/>
        <v>138</v>
      </c>
      <c r="AK49" s="85">
        <f t="shared" si="16"/>
        <v>71500</v>
      </c>
      <c r="AL49" s="111">
        <f t="shared" si="16"/>
        <v>42</v>
      </c>
      <c r="AM49" s="85">
        <f t="shared" si="16"/>
        <v>5000</v>
      </c>
      <c r="AN49" s="98">
        <f t="shared" si="16"/>
        <v>0</v>
      </c>
      <c r="AO49" s="88">
        <f t="shared" si="16"/>
        <v>91500</v>
      </c>
      <c r="AP49" s="84">
        <f t="shared" si="16"/>
        <v>55</v>
      </c>
      <c r="AQ49" s="85">
        <f t="shared" si="16"/>
        <v>25368</v>
      </c>
      <c r="AR49" s="111">
        <f t="shared" si="16"/>
        <v>0</v>
      </c>
      <c r="AS49" s="85">
        <f t="shared" si="16"/>
        <v>0</v>
      </c>
      <c r="AT49" s="111">
        <f t="shared" si="16"/>
        <v>0</v>
      </c>
      <c r="AU49" s="85">
        <f t="shared" si="16"/>
        <v>0</v>
      </c>
      <c r="AV49" s="100">
        <f t="shared" si="16"/>
        <v>0</v>
      </c>
      <c r="AW49" s="87">
        <f t="shared" si="16"/>
        <v>25368</v>
      </c>
      <c r="AX49" s="84">
        <f t="shared" si="16"/>
        <v>0</v>
      </c>
      <c r="AY49" s="85">
        <f t="shared" si="16"/>
        <v>0</v>
      </c>
      <c r="AZ49" s="111">
        <f t="shared" si="16"/>
        <v>0</v>
      </c>
      <c r="BA49" s="85">
        <f t="shared" si="16"/>
        <v>0</v>
      </c>
      <c r="BB49" s="111">
        <f t="shared" si="16"/>
        <v>0</v>
      </c>
      <c r="BC49" s="85">
        <f t="shared" si="16"/>
        <v>0</v>
      </c>
      <c r="BD49" s="100">
        <f t="shared" si="16"/>
        <v>0</v>
      </c>
      <c r="BE49" s="87">
        <f t="shared" si="16"/>
        <v>0</v>
      </c>
      <c r="BF49" s="100">
        <f>BD49+AV49+AN49+AF49</f>
        <v>0</v>
      </c>
      <c r="BG49" s="88">
        <f>+BG50+BG51+BG52+BG53+BG54+BG55+BG56+BG57+BG58+BG59</f>
        <v>116868</v>
      </c>
      <c r="BH49" s="101">
        <v>1.0</v>
      </c>
      <c r="BI49" s="85">
        <v>116868.0</v>
      </c>
      <c r="BJ49" s="101">
        <v>1.0</v>
      </c>
      <c r="BK49" s="85">
        <v>116868.0</v>
      </c>
      <c r="BL49" s="101">
        <v>1.0</v>
      </c>
      <c r="BM49" s="85">
        <v>116868.0</v>
      </c>
    </row>
    <row r="50" ht="46.5" customHeight="1">
      <c r="A50" s="112"/>
      <c r="B50" s="112"/>
      <c r="C50" s="113"/>
      <c r="D50" s="93"/>
      <c r="E50" s="93"/>
      <c r="F50" s="93"/>
      <c r="G50" s="93"/>
      <c r="H50" s="91"/>
      <c r="I50" s="91"/>
      <c r="J50" s="91"/>
      <c r="K50" s="91"/>
      <c r="L50" s="91"/>
      <c r="M50" s="92"/>
      <c r="N50" s="93"/>
      <c r="O50" s="94"/>
      <c r="P50" s="94"/>
      <c r="Q50" s="94"/>
      <c r="R50" s="94"/>
      <c r="S50" s="94">
        <v>31110.0</v>
      </c>
      <c r="T50" s="95" t="s">
        <v>133</v>
      </c>
      <c r="U50" s="95">
        <v>11.0</v>
      </c>
      <c r="V50" s="94" t="s">
        <v>86</v>
      </c>
      <c r="W50" s="94" t="s">
        <v>121</v>
      </c>
      <c r="X50" s="94" t="s">
        <v>94</v>
      </c>
      <c r="Y50" s="95" t="s">
        <v>139</v>
      </c>
      <c r="Z50" s="95">
        <v>0.0</v>
      </c>
      <c r="AA50" s="96">
        <v>0.0</v>
      </c>
      <c r="AB50" s="97">
        <v>0.0</v>
      </c>
      <c r="AC50" s="96">
        <v>0.0</v>
      </c>
      <c r="AD50" s="97">
        <v>0.0</v>
      </c>
      <c r="AE50" s="96">
        <v>0.0</v>
      </c>
      <c r="AF50" s="98">
        <v>0.0</v>
      </c>
      <c r="AG50" s="88">
        <v>0.0</v>
      </c>
      <c r="AH50" s="95">
        <v>0.0</v>
      </c>
      <c r="AI50" s="96">
        <v>0.0</v>
      </c>
      <c r="AJ50" s="97">
        <v>0.0</v>
      </c>
      <c r="AK50" s="96">
        <v>0.0</v>
      </c>
      <c r="AL50" s="97">
        <v>42.0</v>
      </c>
      <c r="AM50" s="96">
        <v>5000.0</v>
      </c>
      <c r="AN50" s="98">
        <v>0.0</v>
      </c>
      <c r="AO50" s="88">
        <v>5000.0</v>
      </c>
      <c r="AP50" s="95">
        <v>0.0</v>
      </c>
      <c r="AQ50" s="96">
        <v>0.0</v>
      </c>
      <c r="AR50" s="97">
        <v>0.0</v>
      </c>
      <c r="AS50" s="96">
        <v>0.0</v>
      </c>
      <c r="AT50" s="97">
        <v>0.0</v>
      </c>
      <c r="AU50" s="96">
        <v>0.0</v>
      </c>
      <c r="AV50" s="98">
        <v>0.0</v>
      </c>
      <c r="AW50" s="88">
        <v>0.0</v>
      </c>
      <c r="AX50" s="95">
        <v>0.0</v>
      </c>
      <c r="AY50" s="96">
        <v>0.0</v>
      </c>
      <c r="AZ50" s="97">
        <v>0.0</v>
      </c>
      <c r="BA50" s="96">
        <v>0.0</v>
      </c>
      <c r="BB50" s="97">
        <v>0.0</v>
      </c>
      <c r="BC50" s="96">
        <v>0.0</v>
      </c>
      <c r="BD50" s="98">
        <v>0.0</v>
      </c>
      <c r="BE50" s="88">
        <v>0.0</v>
      </c>
      <c r="BF50" s="98"/>
      <c r="BG50" s="88">
        <v>5000.0</v>
      </c>
      <c r="BH50" s="89"/>
      <c r="BI50" s="85"/>
      <c r="BJ50" s="89"/>
      <c r="BK50" s="85"/>
      <c r="BL50" s="89"/>
      <c r="BM50" s="90"/>
    </row>
    <row r="51" ht="26.25" customHeight="1">
      <c r="A51" s="112"/>
      <c r="B51" s="112"/>
      <c r="C51" s="113"/>
      <c r="D51" s="93"/>
      <c r="E51" s="93"/>
      <c r="F51" s="93"/>
      <c r="G51" s="93"/>
      <c r="H51" s="91"/>
      <c r="I51" s="91"/>
      <c r="J51" s="91"/>
      <c r="K51" s="91"/>
      <c r="L51" s="91"/>
      <c r="M51" s="92"/>
      <c r="N51" s="93"/>
      <c r="O51" s="94"/>
      <c r="P51" s="94"/>
      <c r="Q51" s="94"/>
      <c r="R51" s="94"/>
      <c r="S51" s="94" t="s">
        <v>163</v>
      </c>
      <c r="T51" s="95" t="s">
        <v>164</v>
      </c>
      <c r="U51" s="95">
        <v>11.0</v>
      </c>
      <c r="V51" s="94" t="s">
        <v>86</v>
      </c>
      <c r="W51" s="94" t="s">
        <v>121</v>
      </c>
      <c r="X51" s="94" t="s">
        <v>94</v>
      </c>
      <c r="Y51" s="95" t="s">
        <v>139</v>
      </c>
      <c r="Z51" s="95">
        <v>0.0</v>
      </c>
      <c r="AA51" s="96">
        <v>0.0</v>
      </c>
      <c r="AB51" s="97">
        <v>0.0</v>
      </c>
      <c r="AC51" s="96">
        <v>0.0</v>
      </c>
      <c r="AD51" s="97">
        <v>0.0</v>
      </c>
      <c r="AE51" s="96">
        <v>0.0</v>
      </c>
      <c r="AF51" s="98">
        <v>0.0</v>
      </c>
      <c r="AG51" s="88">
        <v>0.0</v>
      </c>
      <c r="AH51" s="97">
        <v>11.0</v>
      </c>
      <c r="AI51" s="96">
        <v>12000.0</v>
      </c>
      <c r="AJ51" s="97">
        <v>0.0</v>
      </c>
      <c r="AK51" s="96">
        <v>0.0</v>
      </c>
      <c r="AL51" s="97">
        <v>0.0</v>
      </c>
      <c r="AM51" s="96">
        <v>0.0</v>
      </c>
      <c r="AN51" s="98">
        <v>0.0</v>
      </c>
      <c r="AO51" s="88">
        <v>12000.0</v>
      </c>
      <c r="AP51" s="95">
        <v>0.0</v>
      </c>
      <c r="AQ51" s="96">
        <v>0.0</v>
      </c>
      <c r="AR51" s="97">
        <v>0.0</v>
      </c>
      <c r="AS51" s="96">
        <v>0.0</v>
      </c>
      <c r="AT51" s="97">
        <v>0.0</v>
      </c>
      <c r="AU51" s="96">
        <v>0.0</v>
      </c>
      <c r="AV51" s="98">
        <v>0.0</v>
      </c>
      <c r="AW51" s="88">
        <v>0.0</v>
      </c>
      <c r="AX51" s="95">
        <v>0.0</v>
      </c>
      <c r="AY51" s="96">
        <v>0.0</v>
      </c>
      <c r="AZ51" s="97">
        <v>0.0</v>
      </c>
      <c r="BA51" s="96">
        <v>0.0</v>
      </c>
      <c r="BB51" s="97">
        <v>0.0</v>
      </c>
      <c r="BC51" s="96">
        <v>0.0</v>
      </c>
      <c r="BD51" s="98">
        <v>0.0</v>
      </c>
      <c r="BE51" s="88">
        <v>0.0</v>
      </c>
      <c r="BF51" s="98"/>
      <c r="BG51" s="88">
        <v>12000.0</v>
      </c>
      <c r="BH51" s="89"/>
      <c r="BI51" s="85"/>
      <c r="BJ51" s="89"/>
      <c r="BK51" s="85"/>
      <c r="BL51" s="89"/>
      <c r="BM51" s="90"/>
    </row>
    <row r="52" ht="26.25" customHeight="1">
      <c r="A52" s="112"/>
      <c r="B52" s="112"/>
      <c r="C52" s="113"/>
      <c r="D52" s="93"/>
      <c r="E52" s="93"/>
      <c r="F52" s="93"/>
      <c r="G52" s="93"/>
      <c r="H52" s="91"/>
      <c r="I52" s="91"/>
      <c r="J52" s="91"/>
      <c r="K52" s="91"/>
      <c r="L52" s="91"/>
      <c r="M52" s="92"/>
      <c r="N52" s="93"/>
      <c r="O52" s="94"/>
      <c r="P52" s="94"/>
      <c r="Q52" s="94"/>
      <c r="R52" s="94"/>
      <c r="S52" s="94" t="s">
        <v>165</v>
      </c>
      <c r="T52" s="95" t="s">
        <v>166</v>
      </c>
      <c r="U52" s="95">
        <v>11.0</v>
      </c>
      <c r="V52" s="94" t="s">
        <v>86</v>
      </c>
      <c r="W52" s="94" t="s">
        <v>121</v>
      </c>
      <c r="X52" s="94" t="s">
        <v>94</v>
      </c>
      <c r="Y52" s="95" t="s">
        <v>139</v>
      </c>
      <c r="Z52" s="95">
        <v>0.0</v>
      </c>
      <c r="AA52" s="96">
        <v>0.0</v>
      </c>
      <c r="AB52" s="97">
        <v>0.0</v>
      </c>
      <c r="AC52" s="96">
        <v>0.0</v>
      </c>
      <c r="AD52" s="97">
        <v>0.0</v>
      </c>
      <c r="AE52" s="96">
        <v>0.0</v>
      </c>
      <c r="AF52" s="98">
        <v>0.0</v>
      </c>
      <c r="AG52" s="88">
        <v>0.0</v>
      </c>
      <c r="AH52" s="95">
        <v>0.0</v>
      </c>
      <c r="AI52" s="96">
        <v>0.0</v>
      </c>
      <c r="AJ52" s="97">
        <v>30.0</v>
      </c>
      <c r="AK52" s="96">
        <v>4000.0</v>
      </c>
      <c r="AL52" s="97">
        <v>0.0</v>
      </c>
      <c r="AM52" s="96">
        <v>0.0</v>
      </c>
      <c r="AN52" s="98">
        <v>0.0</v>
      </c>
      <c r="AO52" s="88">
        <v>4000.0</v>
      </c>
      <c r="AP52" s="95">
        <v>0.0</v>
      </c>
      <c r="AQ52" s="96">
        <v>0.0</v>
      </c>
      <c r="AR52" s="97">
        <v>0.0</v>
      </c>
      <c r="AS52" s="96">
        <v>0.0</v>
      </c>
      <c r="AT52" s="97">
        <v>0.0</v>
      </c>
      <c r="AU52" s="96">
        <v>0.0</v>
      </c>
      <c r="AV52" s="98">
        <v>0.0</v>
      </c>
      <c r="AW52" s="88">
        <v>0.0</v>
      </c>
      <c r="AX52" s="95">
        <v>0.0</v>
      </c>
      <c r="AY52" s="96">
        <v>0.0</v>
      </c>
      <c r="AZ52" s="97">
        <v>0.0</v>
      </c>
      <c r="BA52" s="96">
        <v>0.0</v>
      </c>
      <c r="BB52" s="97">
        <v>0.0</v>
      </c>
      <c r="BC52" s="96">
        <v>0.0</v>
      </c>
      <c r="BD52" s="98">
        <v>0.0</v>
      </c>
      <c r="BE52" s="88">
        <v>0.0</v>
      </c>
      <c r="BF52" s="98"/>
      <c r="BG52" s="88">
        <v>4000.0</v>
      </c>
      <c r="BH52" s="89"/>
      <c r="BI52" s="85"/>
      <c r="BJ52" s="89"/>
      <c r="BK52" s="85"/>
      <c r="BL52" s="89"/>
      <c r="BM52" s="90"/>
    </row>
    <row r="53" ht="26.25" customHeight="1">
      <c r="A53" s="112"/>
      <c r="B53" s="112"/>
      <c r="C53" s="113"/>
      <c r="D53" s="93"/>
      <c r="E53" s="93"/>
      <c r="F53" s="93"/>
      <c r="G53" s="93"/>
      <c r="H53" s="91"/>
      <c r="I53" s="91"/>
      <c r="J53" s="91"/>
      <c r="K53" s="91"/>
      <c r="L53" s="91"/>
      <c r="M53" s="92"/>
      <c r="N53" s="93"/>
      <c r="O53" s="94"/>
      <c r="P53" s="94"/>
      <c r="Q53" s="94"/>
      <c r="R53" s="94"/>
      <c r="S53" s="94" t="s">
        <v>167</v>
      </c>
      <c r="T53" s="95" t="s">
        <v>168</v>
      </c>
      <c r="U53" s="95">
        <v>11.0</v>
      </c>
      <c r="V53" s="94" t="s">
        <v>86</v>
      </c>
      <c r="W53" s="94" t="s">
        <v>121</v>
      </c>
      <c r="X53" s="94" t="s">
        <v>94</v>
      </c>
      <c r="Y53" s="95" t="s">
        <v>139</v>
      </c>
      <c r="Z53" s="95">
        <v>0.0</v>
      </c>
      <c r="AA53" s="96">
        <v>0.0</v>
      </c>
      <c r="AB53" s="97">
        <v>0.0</v>
      </c>
      <c r="AC53" s="96">
        <v>0.0</v>
      </c>
      <c r="AD53" s="97">
        <v>0.0</v>
      </c>
      <c r="AE53" s="96">
        <v>0.0</v>
      </c>
      <c r="AF53" s="98">
        <v>0.0</v>
      </c>
      <c r="AG53" s="88">
        <v>0.0</v>
      </c>
      <c r="AH53" s="97">
        <v>0.0</v>
      </c>
      <c r="AI53" s="96">
        <v>0.0</v>
      </c>
      <c r="AJ53" s="97">
        <v>0.0</v>
      </c>
      <c r="AK53" s="96">
        <v>0.0</v>
      </c>
      <c r="AL53" s="97">
        <v>0.0</v>
      </c>
      <c r="AM53" s="96">
        <v>0.0</v>
      </c>
      <c r="AN53" s="98">
        <v>0.0</v>
      </c>
      <c r="AO53" s="88">
        <v>0.0</v>
      </c>
      <c r="AP53" s="95">
        <v>50.0</v>
      </c>
      <c r="AQ53" s="96">
        <v>10000.0</v>
      </c>
      <c r="AR53" s="97">
        <v>0.0</v>
      </c>
      <c r="AS53" s="96">
        <v>0.0</v>
      </c>
      <c r="AT53" s="97">
        <v>0.0</v>
      </c>
      <c r="AU53" s="96">
        <v>0.0</v>
      </c>
      <c r="AV53" s="98">
        <v>0.0</v>
      </c>
      <c r="AW53" s="88">
        <v>10000.0</v>
      </c>
      <c r="AX53" s="95">
        <v>0.0</v>
      </c>
      <c r="AY53" s="96">
        <v>0.0</v>
      </c>
      <c r="AZ53" s="97">
        <v>0.0</v>
      </c>
      <c r="BA53" s="96">
        <v>0.0</v>
      </c>
      <c r="BB53" s="97">
        <v>0.0</v>
      </c>
      <c r="BC53" s="96">
        <v>0.0</v>
      </c>
      <c r="BD53" s="98">
        <v>0.0</v>
      </c>
      <c r="BE53" s="88">
        <v>0.0</v>
      </c>
      <c r="BF53" s="98"/>
      <c r="BG53" s="88">
        <v>10000.0</v>
      </c>
      <c r="BH53" s="89"/>
      <c r="BI53" s="85"/>
      <c r="BJ53" s="89"/>
      <c r="BK53" s="85"/>
      <c r="BL53" s="89"/>
      <c r="BM53" s="90"/>
    </row>
    <row r="54" ht="26.25" customHeight="1">
      <c r="A54" s="112"/>
      <c r="B54" s="112"/>
      <c r="C54" s="113"/>
      <c r="D54" s="93"/>
      <c r="E54" s="93"/>
      <c r="F54" s="93"/>
      <c r="G54" s="93"/>
      <c r="H54" s="91"/>
      <c r="I54" s="91"/>
      <c r="J54" s="91"/>
      <c r="K54" s="91"/>
      <c r="L54" s="91"/>
      <c r="M54" s="92"/>
      <c r="N54" s="93"/>
      <c r="O54" s="94"/>
      <c r="P54" s="94"/>
      <c r="Q54" s="94"/>
      <c r="R54" s="94"/>
      <c r="S54" s="94" t="s">
        <v>169</v>
      </c>
      <c r="T54" s="95" t="s">
        <v>170</v>
      </c>
      <c r="U54" s="95">
        <v>11.0</v>
      </c>
      <c r="V54" s="94" t="s">
        <v>86</v>
      </c>
      <c r="W54" s="94" t="s">
        <v>121</v>
      </c>
      <c r="X54" s="94" t="s">
        <v>94</v>
      </c>
      <c r="Y54" s="95" t="s">
        <v>139</v>
      </c>
      <c r="Z54" s="95">
        <v>0.0</v>
      </c>
      <c r="AA54" s="96">
        <v>0.0</v>
      </c>
      <c r="AB54" s="97">
        <v>0.0</v>
      </c>
      <c r="AC54" s="96">
        <v>0.0</v>
      </c>
      <c r="AD54" s="97">
        <v>0.0</v>
      </c>
      <c r="AE54" s="96">
        <v>0.0</v>
      </c>
      <c r="AF54" s="98">
        <v>0.0</v>
      </c>
      <c r="AG54" s="88">
        <v>0.0</v>
      </c>
      <c r="AH54" s="95">
        <v>25.0</v>
      </c>
      <c r="AI54" s="96">
        <v>3000.0</v>
      </c>
      <c r="AJ54" s="97">
        <v>0.0</v>
      </c>
      <c r="AK54" s="96">
        <v>0.0</v>
      </c>
      <c r="AL54" s="97">
        <v>0.0</v>
      </c>
      <c r="AM54" s="96">
        <v>0.0</v>
      </c>
      <c r="AN54" s="98">
        <v>0.0</v>
      </c>
      <c r="AO54" s="88">
        <v>3000.0</v>
      </c>
      <c r="AP54" s="95">
        <v>0.0</v>
      </c>
      <c r="AQ54" s="96">
        <v>0.0</v>
      </c>
      <c r="AR54" s="97">
        <v>0.0</v>
      </c>
      <c r="AS54" s="96">
        <v>0.0</v>
      </c>
      <c r="AT54" s="97">
        <v>0.0</v>
      </c>
      <c r="AU54" s="96">
        <v>0.0</v>
      </c>
      <c r="AV54" s="98">
        <v>0.0</v>
      </c>
      <c r="AW54" s="88">
        <v>0.0</v>
      </c>
      <c r="AX54" s="95">
        <v>0.0</v>
      </c>
      <c r="AY54" s="96">
        <v>0.0</v>
      </c>
      <c r="AZ54" s="97">
        <v>0.0</v>
      </c>
      <c r="BA54" s="96">
        <v>0.0</v>
      </c>
      <c r="BB54" s="97">
        <v>0.0</v>
      </c>
      <c r="BC54" s="96">
        <v>0.0</v>
      </c>
      <c r="BD54" s="98">
        <v>0.0</v>
      </c>
      <c r="BE54" s="88">
        <v>0.0</v>
      </c>
      <c r="BF54" s="98"/>
      <c r="BG54" s="88">
        <v>3000.0</v>
      </c>
      <c r="BH54" s="89"/>
      <c r="BI54" s="85"/>
      <c r="BJ54" s="89"/>
      <c r="BK54" s="85"/>
      <c r="BL54" s="89"/>
      <c r="BM54" s="90"/>
    </row>
    <row r="55" ht="26.25" customHeight="1">
      <c r="A55" s="112"/>
      <c r="B55" s="112"/>
      <c r="C55" s="113"/>
      <c r="D55" s="93"/>
      <c r="E55" s="93"/>
      <c r="F55" s="93"/>
      <c r="G55" s="93"/>
      <c r="H55" s="91"/>
      <c r="I55" s="91"/>
      <c r="J55" s="91"/>
      <c r="K55" s="91"/>
      <c r="L55" s="91"/>
      <c r="M55" s="92"/>
      <c r="N55" s="93"/>
      <c r="O55" s="94"/>
      <c r="P55" s="94"/>
      <c r="Q55" s="94"/>
      <c r="R55" s="94"/>
      <c r="S55" s="94" t="s">
        <v>171</v>
      </c>
      <c r="T55" s="95" t="s">
        <v>172</v>
      </c>
      <c r="U55" s="95">
        <v>11.0</v>
      </c>
      <c r="V55" s="94" t="s">
        <v>86</v>
      </c>
      <c r="W55" s="94" t="s">
        <v>121</v>
      </c>
      <c r="X55" s="94" t="s">
        <v>94</v>
      </c>
      <c r="Y55" s="95" t="s">
        <v>139</v>
      </c>
      <c r="Z55" s="95">
        <v>0.0</v>
      </c>
      <c r="AA55" s="96">
        <v>0.0</v>
      </c>
      <c r="AB55" s="97">
        <v>0.0</v>
      </c>
      <c r="AC55" s="96">
        <v>0.0</v>
      </c>
      <c r="AD55" s="97">
        <v>0.0</v>
      </c>
      <c r="AE55" s="96">
        <v>0.0</v>
      </c>
      <c r="AF55" s="98">
        <v>0.0</v>
      </c>
      <c r="AG55" s="88">
        <v>0.0</v>
      </c>
      <c r="AH55" s="97">
        <v>0.0</v>
      </c>
      <c r="AI55" s="96">
        <v>0.0</v>
      </c>
      <c r="AJ55" s="97">
        <v>50.0</v>
      </c>
      <c r="AK55" s="96">
        <v>7500.0</v>
      </c>
      <c r="AL55" s="97">
        <v>0.0</v>
      </c>
      <c r="AM55" s="96">
        <v>0.0</v>
      </c>
      <c r="AN55" s="98">
        <v>0.0</v>
      </c>
      <c r="AO55" s="88">
        <v>7500.0</v>
      </c>
      <c r="AP55" s="95">
        <v>0.0</v>
      </c>
      <c r="AQ55" s="96">
        <v>0.0</v>
      </c>
      <c r="AR55" s="97">
        <v>0.0</v>
      </c>
      <c r="AS55" s="96">
        <v>0.0</v>
      </c>
      <c r="AT55" s="97">
        <v>0.0</v>
      </c>
      <c r="AU55" s="96">
        <v>0.0</v>
      </c>
      <c r="AV55" s="98">
        <v>0.0</v>
      </c>
      <c r="AW55" s="88">
        <v>0.0</v>
      </c>
      <c r="AX55" s="95">
        <v>0.0</v>
      </c>
      <c r="AY55" s="96">
        <v>0.0</v>
      </c>
      <c r="AZ55" s="97">
        <v>0.0</v>
      </c>
      <c r="BA55" s="96">
        <v>0.0</v>
      </c>
      <c r="BB55" s="97">
        <v>0.0</v>
      </c>
      <c r="BC55" s="96">
        <v>0.0</v>
      </c>
      <c r="BD55" s="98">
        <v>0.0</v>
      </c>
      <c r="BE55" s="88">
        <v>0.0</v>
      </c>
      <c r="BF55" s="98"/>
      <c r="BG55" s="88">
        <v>7500.0</v>
      </c>
      <c r="BH55" s="89"/>
      <c r="BI55" s="85"/>
      <c r="BJ55" s="89"/>
      <c r="BK55" s="85"/>
      <c r="BL55" s="89"/>
      <c r="BM55" s="90"/>
    </row>
    <row r="56" ht="26.25" customHeight="1">
      <c r="A56" s="112"/>
      <c r="B56" s="112"/>
      <c r="C56" s="113"/>
      <c r="D56" s="93"/>
      <c r="E56" s="93"/>
      <c r="F56" s="93"/>
      <c r="G56" s="93"/>
      <c r="H56" s="91"/>
      <c r="I56" s="91"/>
      <c r="J56" s="91"/>
      <c r="K56" s="91"/>
      <c r="L56" s="91"/>
      <c r="M56" s="92"/>
      <c r="N56" s="93"/>
      <c r="O56" s="94"/>
      <c r="P56" s="94"/>
      <c r="Q56" s="94"/>
      <c r="R56" s="94"/>
      <c r="S56" s="94" t="s">
        <v>173</v>
      </c>
      <c r="T56" s="95" t="s">
        <v>174</v>
      </c>
      <c r="U56" s="95">
        <v>11.0</v>
      </c>
      <c r="V56" s="94" t="s">
        <v>86</v>
      </c>
      <c r="W56" s="94" t="s">
        <v>121</v>
      </c>
      <c r="X56" s="94" t="s">
        <v>94</v>
      </c>
      <c r="Y56" s="95" t="s">
        <v>139</v>
      </c>
      <c r="Z56" s="95">
        <v>0.0</v>
      </c>
      <c r="AA56" s="96">
        <v>0.0</v>
      </c>
      <c r="AB56" s="97">
        <v>0.0</v>
      </c>
      <c r="AC56" s="96">
        <v>0.0</v>
      </c>
      <c r="AD56" s="97">
        <v>0.0</v>
      </c>
      <c r="AE56" s="96">
        <v>0.0</v>
      </c>
      <c r="AF56" s="98">
        <v>0.0</v>
      </c>
      <c r="AG56" s="88">
        <v>0.0</v>
      </c>
      <c r="AH56" s="95">
        <v>0.0</v>
      </c>
      <c r="AI56" s="96">
        <v>0.0</v>
      </c>
      <c r="AJ56" s="97">
        <v>56.0</v>
      </c>
      <c r="AK56" s="96">
        <v>4000.0</v>
      </c>
      <c r="AL56" s="97">
        <v>0.0</v>
      </c>
      <c r="AM56" s="96">
        <v>0.0</v>
      </c>
      <c r="AN56" s="98">
        <v>0.0</v>
      </c>
      <c r="AO56" s="88">
        <v>4000.0</v>
      </c>
      <c r="AP56" s="95">
        <v>0.0</v>
      </c>
      <c r="AQ56" s="96">
        <v>0.0</v>
      </c>
      <c r="AR56" s="97">
        <v>0.0</v>
      </c>
      <c r="AS56" s="96">
        <v>0.0</v>
      </c>
      <c r="AT56" s="97">
        <v>0.0</v>
      </c>
      <c r="AU56" s="96">
        <v>0.0</v>
      </c>
      <c r="AV56" s="98">
        <v>0.0</v>
      </c>
      <c r="AW56" s="88">
        <v>0.0</v>
      </c>
      <c r="AX56" s="95">
        <v>0.0</v>
      </c>
      <c r="AY56" s="96">
        <v>0.0</v>
      </c>
      <c r="AZ56" s="97">
        <v>0.0</v>
      </c>
      <c r="BA56" s="96">
        <v>0.0</v>
      </c>
      <c r="BB56" s="97">
        <v>0.0</v>
      </c>
      <c r="BC56" s="96">
        <v>0.0</v>
      </c>
      <c r="BD56" s="98">
        <v>0.0</v>
      </c>
      <c r="BE56" s="88">
        <v>0.0</v>
      </c>
      <c r="BF56" s="98"/>
      <c r="BG56" s="88">
        <v>4000.0</v>
      </c>
      <c r="BH56" s="89"/>
      <c r="BI56" s="85"/>
      <c r="BJ56" s="89"/>
      <c r="BK56" s="85"/>
      <c r="BL56" s="89"/>
      <c r="BM56" s="90"/>
    </row>
    <row r="57" ht="26.25" customHeight="1">
      <c r="A57" s="112"/>
      <c r="B57" s="112"/>
      <c r="C57" s="113"/>
      <c r="D57" s="93"/>
      <c r="E57" s="93"/>
      <c r="F57" s="93"/>
      <c r="G57" s="93"/>
      <c r="H57" s="91"/>
      <c r="I57" s="91"/>
      <c r="J57" s="91"/>
      <c r="K57" s="91"/>
      <c r="L57" s="91"/>
      <c r="M57" s="92"/>
      <c r="N57" s="93"/>
      <c r="O57" s="94"/>
      <c r="P57" s="94"/>
      <c r="Q57" s="94"/>
      <c r="R57" s="94"/>
      <c r="S57" s="94" t="s">
        <v>175</v>
      </c>
      <c r="T57" s="95" t="s">
        <v>176</v>
      </c>
      <c r="U57" s="95">
        <v>11.0</v>
      </c>
      <c r="V57" s="94" t="s">
        <v>86</v>
      </c>
      <c r="W57" s="94" t="s">
        <v>121</v>
      </c>
      <c r="X57" s="94" t="s">
        <v>94</v>
      </c>
      <c r="Y57" s="95" t="s">
        <v>139</v>
      </c>
      <c r="Z57" s="95">
        <v>0.0</v>
      </c>
      <c r="AA57" s="96">
        <v>0.0</v>
      </c>
      <c r="AB57" s="97">
        <v>0.0</v>
      </c>
      <c r="AC57" s="96">
        <v>0.0</v>
      </c>
      <c r="AD57" s="97">
        <v>0.0</v>
      </c>
      <c r="AE57" s="96">
        <v>0.0</v>
      </c>
      <c r="AF57" s="98">
        <v>0.0</v>
      </c>
      <c r="AG57" s="88">
        <v>0.0</v>
      </c>
      <c r="AH57" s="97">
        <v>0.0</v>
      </c>
      <c r="AI57" s="96">
        <v>0.0</v>
      </c>
      <c r="AJ57" s="97">
        <v>0.0</v>
      </c>
      <c r="AK57" s="96">
        <v>0.0</v>
      </c>
      <c r="AL57" s="97">
        <v>0.0</v>
      </c>
      <c r="AM57" s="96">
        <v>0.0</v>
      </c>
      <c r="AN57" s="98">
        <v>0.0</v>
      </c>
      <c r="AO57" s="88">
        <v>0.0</v>
      </c>
      <c r="AP57" s="95">
        <v>5.0</v>
      </c>
      <c r="AQ57" s="96">
        <v>15368.0</v>
      </c>
      <c r="AR57" s="97">
        <v>0.0</v>
      </c>
      <c r="AS57" s="96">
        <v>0.0</v>
      </c>
      <c r="AT57" s="97">
        <v>0.0</v>
      </c>
      <c r="AU57" s="96">
        <v>0.0</v>
      </c>
      <c r="AV57" s="88">
        <v>0.0</v>
      </c>
      <c r="AW57" s="88">
        <v>15368.0</v>
      </c>
      <c r="AX57" s="95">
        <v>0.0</v>
      </c>
      <c r="AY57" s="96">
        <v>0.0</v>
      </c>
      <c r="AZ57" s="97">
        <v>0.0</v>
      </c>
      <c r="BA57" s="96">
        <v>0.0</v>
      </c>
      <c r="BB57" s="97">
        <v>0.0</v>
      </c>
      <c r="BC57" s="96">
        <v>0.0</v>
      </c>
      <c r="BD57" s="98">
        <v>0.0</v>
      </c>
      <c r="BE57" s="88">
        <v>0.0</v>
      </c>
      <c r="BF57" s="98"/>
      <c r="BG57" s="88">
        <v>15368.0</v>
      </c>
      <c r="BH57" s="89"/>
      <c r="BI57" s="85"/>
      <c r="BJ57" s="89"/>
      <c r="BK57" s="85"/>
      <c r="BL57" s="89"/>
      <c r="BM57" s="90"/>
    </row>
    <row r="58" ht="26.25" customHeight="1">
      <c r="A58" s="112"/>
      <c r="B58" s="112"/>
      <c r="C58" s="113"/>
      <c r="D58" s="93"/>
      <c r="E58" s="93"/>
      <c r="F58" s="93"/>
      <c r="G58" s="93"/>
      <c r="H58" s="91"/>
      <c r="I58" s="91"/>
      <c r="J58" s="91"/>
      <c r="K58" s="91"/>
      <c r="L58" s="91"/>
      <c r="M58" s="92"/>
      <c r="N58" s="93"/>
      <c r="O58" s="94"/>
      <c r="P58" s="94"/>
      <c r="Q58" s="94"/>
      <c r="R58" s="94"/>
      <c r="S58" s="94" t="s">
        <v>177</v>
      </c>
      <c r="T58" s="95" t="s">
        <v>178</v>
      </c>
      <c r="U58" s="95">
        <v>11.0</v>
      </c>
      <c r="V58" s="94" t="s">
        <v>86</v>
      </c>
      <c r="W58" s="94" t="s">
        <v>121</v>
      </c>
      <c r="X58" s="94" t="s">
        <v>94</v>
      </c>
      <c r="Y58" s="95" t="s">
        <v>139</v>
      </c>
      <c r="Z58" s="95">
        <v>0.0</v>
      </c>
      <c r="AA58" s="96">
        <v>0.0</v>
      </c>
      <c r="AB58" s="97">
        <v>0.0</v>
      </c>
      <c r="AC58" s="96">
        <v>0.0</v>
      </c>
      <c r="AD58" s="97">
        <v>0.0</v>
      </c>
      <c r="AE58" s="96">
        <v>0.0</v>
      </c>
      <c r="AF58" s="98">
        <v>0.0</v>
      </c>
      <c r="AG58" s="88">
        <v>0.0</v>
      </c>
      <c r="AH58" s="95">
        <v>0.0</v>
      </c>
      <c r="AI58" s="96">
        <v>0.0</v>
      </c>
      <c r="AJ58" s="97">
        <v>1.0</v>
      </c>
      <c r="AK58" s="96">
        <v>21000.0</v>
      </c>
      <c r="AL58" s="97">
        <v>0.0</v>
      </c>
      <c r="AM58" s="96">
        <v>0.0</v>
      </c>
      <c r="AN58" s="88">
        <v>0.0</v>
      </c>
      <c r="AO58" s="88">
        <v>21000.0</v>
      </c>
      <c r="AP58" s="95">
        <v>0.0</v>
      </c>
      <c r="AQ58" s="96">
        <v>0.0</v>
      </c>
      <c r="AR58" s="97">
        <v>0.0</v>
      </c>
      <c r="AS58" s="96">
        <v>0.0</v>
      </c>
      <c r="AT58" s="97">
        <v>0.0</v>
      </c>
      <c r="AU58" s="96">
        <v>0.0</v>
      </c>
      <c r="AV58" s="98">
        <v>0.0</v>
      </c>
      <c r="AW58" s="88">
        <v>0.0</v>
      </c>
      <c r="AX58" s="95">
        <v>0.0</v>
      </c>
      <c r="AY58" s="96">
        <v>0.0</v>
      </c>
      <c r="AZ58" s="97">
        <v>0.0</v>
      </c>
      <c r="BA58" s="96">
        <v>0.0</v>
      </c>
      <c r="BB58" s="97">
        <v>0.0</v>
      </c>
      <c r="BC58" s="96">
        <v>0.0</v>
      </c>
      <c r="BD58" s="98">
        <v>0.0</v>
      </c>
      <c r="BE58" s="88">
        <v>0.0</v>
      </c>
      <c r="BF58" s="98"/>
      <c r="BG58" s="88">
        <v>21000.0</v>
      </c>
      <c r="BH58" s="89"/>
      <c r="BI58" s="85"/>
      <c r="BJ58" s="89"/>
      <c r="BK58" s="85"/>
      <c r="BL58" s="89"/>
      <c r="BM58" s="90"/>
    </row>
    <row r="59" ht="26.25" customHeight="1">
      <c r="A59" s="112"/>
      <c r="B59" s="112"/>
      <c r="C59" s="113"/>
      <c r="D59" s="93"/>
      <c r="E59" s="93"/>
      <c r="F59" s="93"/>
      <c r="G59" s="93"/>
      <c r="H59" s="91"/>
      <c r="I59" s="91"/>
      <c r="J59" s="91"/>
      <c r="K59" s="91"/>
      <c r="L59" s="91"/>
      <c r="M59" s="92"/>
      <c r="N59" s="93"/>
      <c r="O59" s="94"/>
      <c r="P59" s="94"/>
      <c r="Q59" s="94"/>
      <c r="R59" s="94"/>
      <c r="S59" s="94" t="s">
        <v>179</v>
      </c>
      <c r="T59" s="95" t="s">
        <v>180</v>
      </c>
      <c r="U59" s="95">
        <v>11.0</v>
      </c>
      <c r="V59" s="94" t="s">
        <v>86</v>
      </c>
      <c r="W59" s="94" t="s">
        <v>121</v>
      </c>
      <c r="X59" s="94" t="s">
        <v>94</v>
      </c>
      <c r="Y59" s="95" t="s">
        <v>139</v>
      </c>
      <c r="Z59" s="95">
        <v>0.0</v>
      </c>
      <c r="AA59" s="96">
        <v>0.0</v>
      </c>
      <c r="AB59" s="97">
        <v>0.0</v>
      </c>
      <c r="AC59" s="96">
        <v>0.0</v>
      </c>
      <c r="AD59" s="97">
        <v>0.0</v>
      </c>
      <c r="AE59" s="96">
        <v>0.0</v>
      </c>
      <c r="AF59" s="98">
        <v>0.0</v>
      </c>
      <c r="AG59" s="88">
        <v>0.0</v>
      </c>
      <c r="AH59" s="97">
        <v>0.0</v>
      </c>
      <c r="AI59" s="96">
        <v>0.0</v>
      </c>
      <c r="AJ59" s="97">
        <v>1.0</v>
      </c>
      <c r="AK59" s="96">
        <v>35000.0</v>
      </c>
      <c r="AL59" s="97">
        <v>0.0</v>
      </c>
      <c r="AM59" s="96">
        <v>0.0</v>
      </c>
      <c r="AN59" s="88">
        <v>0.0</v>
      </c>
      <c r="AO59" s="88">
        <v>35000.0</v>
      </c>
      <c r="AP59" s="95">
        <v>0.0</v>
      </c>
      <c r="AQ59" s="96">
        <v>0.0</v>
      </c>
      <c r="AR59" s="97">
        <v>0.0</v>
      </c>
      <c r="AS59" s="96">
        <v>0.0</v>
      </c>
      <c r="AT59" s="97">
        <v>0.0</v>
      </c>
      <c r="AU59" s="96">
        <v>0.0</v>
      </c>
      <c r="AV59" s="98">
        <v>0.0</v>
      </c>
      <c r="AW59" s="88">
        <v>0.0</v>
      </c>
      <c r="AX59" s="95">
        <v>0.0</v>
      </c>
      <c r="AY59" s="96">
        <v>0.0</v>
      </c>
      <c r="AZ59" s="97">
        <v>0.0</v>
      </c>
      <c r="BA59" s="96">
        <v>0.0</v>
      </c>
      <c r="BB59" s="97">
        <v>0.0</v>
      </c>
      <c r="BC59" s="96">
        <v>0.0</v>
      </c>
      <c r="BD59" s="98">
        <v>0.0</v>
      </c>
      <c r="BE59" s="88">
        <v>0.0</v>
      </c>
      <c r="BF59" s="98"/>
      <c r="BG59" s="88">
        <v>35000.0</v>
      </c>
      <c r="BH59" s="89"/>
      <c r="BI59" s="85"/>
      <c r="BJ59" s="89"/>
      <c r="BK59" s="85"/>
      <c r="BL59" s="89"/>
      <c r="BM59" s="90"/>
    </row>
    <row r="60" ht="26.25" customHeight="1">
      <c r="A60" s="114"/>
      <c r="B60" s="114"/>
      <c r="C60" s="115"/>
      <c r="D60" s="116"/>
      <c r="E60" s="116"/>
      <c r="F60" s="116"/>
      <c r="G60" s="116"/>
      <c r="H60" s="117"/>
      <c r="I60" s="117"/>
      <c r="J60" s="117"/>
      <c r="K60" s="117"/>
      <c r="L60" s="117"/>
      <c r="M60" s="118">
        <v>15.0</v>
      </c>
      <c r="N60" s="116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20">
        <f>SUM(AA27:AA59)</f>
        <v>425001</v>
      </c>
      <c r="AB60" s="121"/>
      <c r="AC60" s="120">
        <f>SUM(AC27:AC59)</f>
        <v>425001</v>
      </c>
      <c r="AD60" s="121"/>
      <c r="AE60" s="120">
        <f>SUM(AE27:AE59)</f>
        <v>425000</v>
      </c>
      <c r="AF60" s="122"/>
      <c r="AG60" s="123">
        <f>SUM(AG27:AG59)</f>
        <v>1275002</v>
      </c>
      <c r="AH60" s="123"/>
      <c r="AI60" s="123">
        <f>SUM(AI27:AI59)</f>
        <v>475000</v>
      </c>
      <c r="AJ60" s="123"/>
      <c r="AK60" s="123">
        <f>SUM(AK27:AK59)</f>
        <v>794000</v>
      </c>
      <c r="AL60" s="123"/>
      <c r="AM60" s="123">
        <f>SUM(AM27:AM59)</f>
        <v>807736</v>
      </c>
      <c r="AN60" s="123"/>
      <c r="AO60" s="123">
        <f>SUM(AO27:AO59)</f>
        <v>1996736</v>
      </c>
      <c r="AP60" s="119"/>
      <c r="AQ60" s="120">
        <f>SUM(AQ27:AQ59)</f>
        <v>621736</v>
      </c>
      <c r="AR60" s="121"/>
      <c r="AS60" s="120">
        <f>SUM(AS27:AS59)</f>
        <v>424999</v>
      </c>
      <c r="AT60" s="121"/>
      <c r="AU60" s="120">
        <f>SUM(AU27:AU59)</f>
        <v>664999</v>
      </c>
      <c r="AV60" s="122"/>
      <c r="AW60" s="123">
        <f>SUM(AW27:AW59)</f>
        <v>1711734</v>
      </c>
      <c r="AX60" s="119"/>
      <c r="AY60" s="120">
        <f>SUM(AY27:AY59)</f>
        <v>530998</v>
      </c>
      <c r="AZ60" s="121"/>
      <c r="BA60" s="120">
        <f>SUM(BA27:BA59)</f>
        <v>424998</v>
      </c>
      <c r="BB60" s="121"/>
      <c r="BC60" s="120">
        <f>SUM(BC27:BC59)</f>
        <v>757733</v>
      </c>
      <c r="BD60" s="122"/>
      <c r="BE60" s="123">
        <f>SUM(BE27:BE59)</f>
        <v>1713729</v>
      </c>
      <c r="BF60" s="122"/>
      <c r="BG60" s="123">
        <f>BG49+BG47+BG44+BG40+BG38+BG36+BG27</f>
        <v>6281333</v>
      </c>
      <c r="BH60" s="124"/>
      <c r="BI60" s="125">
        <f>SUM(BI27:BI59)</f>
        <v>6221333</v>
      </c>
      <c r="BJ60" s="124"/>
      <c r="BK60" s="125">
        <f>SUM(BK27:BK59)</f>
        <v>6221333</v>
      </c>
      <c r="BL60" s="124"/>
      <c r="BM60" s="125">
        <f>SUM(BM27:BM59)</f>
        <v>6221333</v>
      </c>
    </row>
    <row r="61" ht="15.75" customHeight="1">
      <c r="P61" s="126"/>
      <c r="BF61" s="5"/>
      <c r="BG61" s="6"/>
    </row>
    <row r="62" ht="15.75" customHeight="1">
      <c r="P62" s="126"/>
      <c r="AH62" s="4"/>
      <c r="AI62" s="4"/>
      <c r="AJ62" s="4"/>
      <c r="AK62" s="4"/>
      <c r="AL62" s="4"/>
      <c r="AM62" s="4"/>
      <c r="AN62" s="4"/>
      <c r="AO62" s="4"/>
      <c r="AP62" s="4"/>
      <c r="AQ62" s="4"/>
      <c r="BF62" s="5"/>
      <c r="BG62" s="127"/>
    </row>
    <row r="63" ht="15.75" customHeight="1">
      <c r="P63" s="126"/>
      <c r="AH63" s="4"/>
      <c r="AI63" s="4"/>
      <c r="AJ63" s="4"/>
      <c r="AK63" s="4"/>
      <c r="AL63" s="4"/>
      <c r="AM63" s="4"/>
      <c r="AN63" s="4"/>
      <c r="AO63" s="4"/>
      <c r="AP63" s="4"/>
      <c r="AQ63" s="4"/>
      <c r="BF63" s="5"/>
      <c r="BG63" s="127"/>
    </row>
    <row r="64" ht="24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128" t="s">
        <v>181</v>
      </c>
      <c r="Q64" s="129"/>
      <c r="R64" s="129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130"/>
      <c r="BG64" s="131"/>
      <c r="BH64" s="4"/>
      <c r="BI64" s="4"/>
      <c r="BJ64" s="4"/>
      <c r="BK64" s="4"/>
      <c r="BL64" s="4"/>
      <c r="BM64" s="4"/>
    </row>
    <row r="65" ht="24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128" t="s">
        <v>182</v>
      </c>
      <c r="Q65" s="129"/>
      <c r="R65" s="129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130"/>
      <c r="BG65" s="131"/>
      <c r="BH65" s="4"/>
      <c r="BI65" s="4"/>
      <c r="BJ65" s="4"/>
      <c r="BK65" s="4"/>
      <c r="BL65" s="4"/>
      <c r="BM65" s="4"/>
    </row>
    <row r="66" ht="24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128" t="s">
        <v>183</v>
      </c>
      <c r="Q66" s="129"/>
      <c r="R66" s="129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130"/>
      <c r="BG66" s="131"/>
      <c r="BH66" s="4"/>
      <c r="BI66" s="4"/>
      <c r="BJ66" s="4"/>
      <c r="BK66" s="4"/>
      <c r="BL66" s="4"/>
      <c r="BM66" s="4"/>
    </row>
    <row r="67" ht="24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132"/>
      <c r="O67" s="129"/>
      <c r="P67" s="133"/>
      <c r="Q67" s="129"/>
      <c r="R67" s="129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130"/>
      <c r="BG67" s="131"/>
      <c r="BH67" s="4"/>
      <c r="BI67" s="4"/>
      <c r="BJ67" s="4"/>
      <c r="BK67" s="4"/>
      <c r="BL67" s="4"/>
      <c r="BM67" s="4"/>
    </row>
    <row r="68" ht="24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132" t="s">
        <v>184</v>
      </c>
      <c r="O68" s="129"/>
      <c r="P68" s="133"/>
      <c r="Q68" s="129"/>
      <c r="R68" s="129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130"/>
      <c r="BG68" s="131"/>
      <c r="BH68" s="4"/>
      <c r="BI68" s="4"/>
      <c r="BJ68" s="4"/>
      <c r="BK68" s="4"/>
      <c r="BL68" s="4"/>
      <c r="BM68" s="4"/>
    </row>
    <row r="69" ht="15.75" customHeight="1">
      <c r="N69" s="134"/>
      <c r="O69" s="134"/>
      <c r="P69" s="135"/>
      <c r="Q69" s="134"/>
      <c r="R69" s="134"/>
      <c r="AH69" s="4"/>
      <c r="AI69" s="4"/>
      <c r="AJ69" s="4"/>
      <c r="AK69" s="4"/>
      <c r="AL69" s="4"/>
      <c r="AM69" s="4"/>
      <c r="AN69" s="4"/>
      <c r="AO69" s="4"/>
      <c r="AP69" s="4"/>
      <c r="AQ69" s="4"/>
      <c r="BF69" s="5"/>
      <c r="BG69" s="6"/>
    </row>
    <row r="70" ht="15.75" customHeight="1">
      <c r="P70" s="126"/>
      <c r="AH70" s="4"/>
      <c r="AI70" s="4"/>
      <c r="AJ70" s="4"/>
      <c r="AK70" s="4"/>
      <c r="AL70" s="4"/>
      <c r="AM70" s="4"/>
      <c r="AN70" s="4"/>
      <c r="AO70" s="4"/>
      <c r="AP70" s="4"/>
      <c r="AQ70" s="4"/>
      <c r="BF70" s="5"/>
      <c r="BG70" s="6"/>
    </row>
    <row r="71" ht="15.75" customHeight="1">
      <c r="P71" s="126"/>
      <c r="AH71" s="4"/>
      <c r="AI71" s="4"/>
      <c r="AJ71" s="4"/>
      <c r="AK71" s="4"/>
      <c r="AL71" s="4"/>
      <c r="AM71" s="4"/>
      <c r="AN71" s="4"/>
      <c r="AO71" s="4"/>
      <c r="AP71" s="4"/>
      <c r="AQ71" s="4"/>
      <c r="BF71" s="5"/>
      <c r="BG71" s="6"/>
    </row>
    <row r="72" ht="15.75" customHeight="1">
      <c r="P72" s="126"/>
      <c r="AH72" s="4"/>
      <c r="AI72" s="4"/>
      <c r="AJ72" s="4"/>
      <c r="AK72" s="4"/>
      <c r="AL72" s="4"/>
      <c r="AM72" s="4"/>
      <c r="AN72" s="4"/>
      <c r="AO72" s="4"/>
      <c r="AP72" s="4"/>
      <c r="AQ72" s="4"/>
      <c r="BF72" s="5"/>
      <c r="BG72" s="6"/>
    </row>
    <row r="73" ht="15.75" customHeight="1">
      <c r="P73" s="126"/>
      <c r="BF73" s="5"/>
      <c r="BG73" s="6"/>
    </row>
    <row r="74" ht="15.75" customHeight="1">
      <c r="P74" s="126"/>
      <c r="AH74" s="4"/>
      <c r="AI74" s="4"/>
      <c r="AJ74" s="4"/>
      <c r="AK74" s="4"/>
      <c r="AL74" s="4"/>
      <c r="AM74" s="4"/>
      <c r="AN74" s="4"/>
      <c r="AO74" s="4"/>
      <c r="AP74" s="4"/>
      <c r="AQ74" s="4"/>
      <c r="BF74" s="5"/>
      <c r="BG74" s="6"/>
    </row>
    <row r="75" ht="15.75" customHeight="1">
      <c r="P75" s="126"/>
      <c r="AH75" s="4"/>
      <c r="AI75" s="4"/>
      <c r="AJ75" s="4"/>
      <c r="AK75" s="4"/>
      <c r="AL75" s="4"/>
      <c r="AM75" s="4"/>
      <c r="AN75" s="4"/>
      <c r="AO75" s="4"/>
      <c r="AP75" s="4"/>
      <c r="AQ75" s="4"/>
      <c r="BF75" s="5"/>
      <c r="BG75" s="6"/>
    </row>
    <row r="76" ht="15.75" customHeight="1">
      <c r="P76" s="126"/>
      <c r="AH76" s="4"/>
      <c r="AI76" s="4"/>
      <c r="AJ76" s="4"/>
      <c r="AK76" s="4"/>
      <c r="AL76" s="4"/>
      <c r="AM76" s="4"/>
      <c r="AN76" s="4"/>
      <c r="AO76" s="4"/>
      <c r="AP76" s="4"/>
      <c r="AQ76" s="4"/>
      <c r="BF76" s="5"/>
      <c r="BG76" s="6"/>
    </row>
    <row r="77" ht="15.75" customHeight="1">
      <c r="P77" s="126"/>
      <c r="AH77" s="4"/>
      <c r="AI77" s="4"/>
      <c r="AJ77" s="4"/>
      <c r="AK77" s="4"/>
      <c r="AL77" s="4"/>
      <c r="AM77" s="4"/>
      <c r="AN77" s="4"/>
      <c r="AO77" s="4"/>
      <c r="AP77" s="4"/>
      <c r="AQ77" s="4"/>
      <c r="BF77" s="5"/>
      <c r="BG77" s="6"/>
    </row>
    <row r="78" ht="15.75" customHeight="1">
      <c r="P78" s="126"/>
      <c r="AH78" s="4"/>
      <c r="AI78" s="4"/>
      <c r="AJ78" s="4"/>
      <c r="AK78" s="4"/>
      <c r="AL78" s="4"/>
      <c r="AM78" s="4"/>
      <c r="AN78" s="4"/>
      <c r="AO78" s="4"/>
      <c r="AP78" s="4"/>
      <c r="AQ78" s="4"/>
      <c r="BF78" s="5"/>
      <c r="BG78" s="6"/>
    </row>
    <row r="79" ht="15.75" customHeight="1">
      <c r="P79" s="126"/>
      <c r="BF79" s="5"/>
      <c r="BG79" s="6"/>
    </row>
    <row r="80" ht="15.75" customHeight="1">
      <c r="P80" s="126"/>
      <c r="AH80" s="4"/>
      <c r="AI80" s="4"/>
      <c r="AJ80" s="4"/>
      <c r="AK80" s="4"/>
      <c r="AL80" s="4"/>
      <c r="AM80" s="4"/>
      <c r="AN80" s="4"/>
      <c r="AO80" s="4"/>
      <c r="AP80" s="4"/>
      <c r="AQ80" s="4"/>
      <c r="BF80" s="5"/>
      <c r="BG80" s="6"/>
    </row>
    <row r="81" ht="15.75" customHeight="1">
      <c r="P81" s="126"/>
      <c r="AH81" s="4"/>
      <c r="AI81" s="4"/>
      <c r="AJ81" s="4"/>
      <c r="AK81" s="4"/>
      <c r="AL81" s="4"/>
      <c r="AM81" s="4"/>
      <c r="AN81" s="4"/>
      <c r="AO81" s="4"/>
      <c r="AP81" s="4"/>
      <c r="AQ81" s="4"/>
      <c r="BF81" s="5"/>
      <c r="BG81" s="6"/>
    </row>
    <row r="82" ht="15.75" customHeight="1">
      <c r="P82" s="126"/>
      <c r="AH82" s="4"/>
      <c r="AI82" s="4"/>
      <c r="AJ82" s="4"/>
      <c r="AK82" s="4"/>
      <c r="AL82" s="4"/>
      <c r="AM82" s="4"/>
      <c r="AN82" s="4"/>
      <c r="AO82" s="4"/>
      <c r="AP82" s="4"/>
      <c r="AQ82" s="4"/>
      <c r="BF82" s="5"/>
      <c r="BG82" s="6"/>
    </row>
    <row r="83" ht="15.75" customHeight="1">
      <c r="P83" s="126"/>
      <c r="AH83" s="4"/>
      <c r="AI83" s="4"/>
      <c r="AJ83" s="4"/>
      <c r="AK83" s="4"/>
      <c r="AL83" s="4"/>
      <c r="AM83" s="4"/>
      <c r="AN83" s="4"/>
      <c r="AO83" s="4"/>
      <c r="AP83" s="4"/>
      <c r="AQ83" s="4"/>
      <c r="BF83" s="5"/>
      <c r="BG83" s="6"/>
    </row>
    <row r="84" ht="15.75" customHeight="1">
      <c r="P84" s="126"/>
      <c r="AH84" s="4"/>
      <c r="AI84" s="4"/>
      <c r="AJ84" s="4"/>
      <c r="AK84" s="4"/>
      <c r="AL84" s="4"/>
      <c r="AM84" s="4"/>
      <c r="AN84" s="4"/>
      <c r="AO84" s="4"/>
      <c r="AP84" s="4"/>
      <c r="AQ84" s="4"/>
      <c r="BF84" s="5"/>
      <c r="BG84" s="6"/>
    </row>
    <row r="85" ht="15.75" customHeight="1">
      <c r="P85" s="126"/>
      <c r="BF85" s="5"/>
      <c r="BG85" s="6"/>
    </row>
    <row r="86" ht="15.75" customHeight="1">
      <c r="P86" s="126"/>
      <c r="AH86" s="4"/>
      <c r="AI86" s="4"/>
      <c r="AJ86" s="4"/>
      <c r="AK86" s="4"/>
      <c r="AL86" s="4"/>
      <c r="AM86" s="4"/>
      <c r="AN86" s="4"/>
      <c r="AO86" s="4"/>
      <c r="AP86" s="4"/>
      <c r="AQ86" s="4"/>
      <c r="BF86" s="5"/>
      <c r="BG86" s="6"/>
    </row>
    <row r="87" ht="15.75" customHeight="1">
      <c r="P87" s="126"/>
      <c r="AH87" s="4"/>
      <c r="AI87" s="4"/>
      <c r="AJ87" s="4"/>
      <c r="AK87" s="4"/>
      <c r="AL87" s="4"/>
      <c r="AM87" s="4"/>
      <c r="AN87" s="4"/>
      <c r="AO87" s="4"/>
      <c r="AP87" s="4"/>
      <c r="AQ87" s="4"/>
      <c r="BF87" s="5"/>
      <c r="BG87" s="6"/>
    </row>
    <row r="88" ht="15.75" customHeight="1">
      <c r="P88" s="126"/>
      <c r="AH88" s="4"/>
      <c r="AI88" s="4"/>
      <c r="AJ88" s="4"/>
      <c r="AK88" s="4"/>
      <c r="AL88" s="4"/>
      <c r="AM88" s="4"/>
      <c r="AN88" s="4"/>
      <c r="AO88" s="4"/>
      <c r="AP88" s="4"/>
      <c r="AQ88" s="4"/>
      <c r="BF88" s="5"/>
      <c r="BG88" s="6"/>
    </row>
    <row r="89" ht="15.75" customHeight="1">
      <c r="P89" s="126"/>
      <c r="AH89" s="4"/>
      <c r="AI89" s="4"/>
      <c r="AJ89" s="4"/>
      <c r="AK89" s="4"/>
      <c r="AL89" s="4"/>
      <c r="AM89" s="4"/>
      <c r="AN89" s="4"/>
      <c r="AO89" s="4"/>
      <c r="AP89" s="4"/>
      <c r="AQ89" s="4"/>
      <c r="BF89" s="5"/>
      <c r="BG89" s="6"/>
    </row>
    <row r="90" ht="15.75" customHeight="1">
      <c r="P90" s="126"/>
      <c r="AH90" s="4"/>
      <c r="AI90" s="4"/>
      <c r="AJ90" s="4"/>
      <c r="AK90" s="4"/>
      <c r="AL90" s="4"/>
      <c r="AM90" s="4"/>
      <c r="AN90" s="4"/>
      <c r="AO90" s="4"/>
      <c r="AP90" s="4"/>
      <c r="AQ90" s="4"/>
      <c r="BF90" s="5"/>
      <c r="BG90" s="6"/>
    </row>
    <row r="91" ht="15.75" customHeight="1">
      <c r="P91" s="126"/>
      <c r="BF91" s="5"/>
      <c r="BG91" s="6"/>
    </row>
    <row r="92" ht="15.75" customHeight="1">
      <c r="P92" s="126"/>
      <c r="AH92" s="4"/>
      <c r="AI92" s="4"/>
      <c r="AJ92" s="4"/>
      <c r="AK92" s="4"/>
      <c r="AL92" s="4"/>
      <c r="AM92" s="4"/>
      <c r="AN92" s="4"/>
      <c r="AO92" s="4"/>
      <c r="AP92" s="4"/>
      <c r="AQ92" s="4"/>
      <c r="BF92" s="5"/>
      <c r="BG92" s="6"/>
    </row>
    <row r="93" ht="15.75" customHeight="1">
      <c r="P93" s="126"/>
      <c r="AH93" s="4"/>
      <c r="AI93" s="4"/>
      <c r="AJ93" s="4"/>
      <c r="AK93" s="4"/>
      <c r="AL93" s="4"/>
      <c r="AM93" s="4"/>
      <c r="AN93" s="4"/>
      <c r="AO93" s="4"/>
      <c r="AP93" s="4"/>
      <c r="AQ93" s="4"/>
      <c r="BF93" s="5"/>
      <c r="BG93" s="6"/>
    </row>
    <row r="94" ht="15.75" customHeight="1">
      <c r="P94" s="126"/>
      <c r="AH94" s="4"/>
      <c r="AI94" s="4"/>
      <c r="AJ94" s="4"/>
      <c r="AK94" s="4"/>
      <c r="AL94" s="4"/>
      <c r="AM94" s="4"/>
      <c r="AN94" s="4"/>
      <c r="AO94" s="4"/>
      <c r="AP94" s="4"/>
      <c r="AQ94" s="4"/>
      <c r="BF94" s="5"/>
      <c r="BG94" s="6"/>
    </row>
    <row r="95" ht="15.75" customHeight="1">
      <c r="P95" s="126"/>
      <c r="AH95" s="4"/>
      <c r="AI95" s="4"/>
      <c r="AJ95" s="4"/>
      <c r="AK95" s="4"/>
      <c r="AL95" s="4"/>
      <c r="AM95" s="4"/>
      <c r="AN95" s="4"/>
      <c r="AO95" s="4"/>
      <c r="AP95" s="4"/>
      <c r="AQ95" s="4"/>
      <c r="BF95" s="5"/>
      <c r="BG95" s="6"/>
    </row>
    <row r="96" ht="15.75" customHeight="1">
      <c r="P96" s="126"/>
      <c r="AH96" s="4"/>
      <c r="AI96" s="4"/>
      <c r="AJ96" s="4"/>
      <c r="AK96" s="4"/>
      <c r="AL96" s="4"/>
      <c r="AM96" s="4"/>
      <c r="AN96" s="4"/>
      <c r="AO96" s="4"/>
      <c r="AP96" s="4"/>
      <c r="AQ96" s="4"/>
      <c r="BF96" s="5"/>
      <c r="BG96" s="6"/>
    </row>
    <row r="97" ht="15.75" customHeight="1">
      <c r="P97" s="126"/>
      <c r="BF97" s="5"/>
      <c r="BG97" s="6"/>
    </row>
    <row r="98" ht="15.75" customHeight="1">
      <c r="P98" s="126"/>
      <c r="AH98" s="4"/>
      <c r="AI98" s="4"/>
      <c r="AJ98" s="4"/>
      <c r="AK98" s="4"/>
      <c r="AL98" s="4"/>
      <c r="AM98" s="4"/>
      <c r="AN98" s="4"/>
      <c r="AO98" s="4"/>
      <c r="AP98" s="4"/>
      <c r="AQ98" s="4"/>
      <c r="BF98" s="5"/>
      <c r="BG98" s="6"/>
    </row>
    <row r="99" ht="15.75" customHeight="1">
      <c r="P99" s="126"/>
      <c r="AH99" s="4"/>
      <c r="AI99" s="4"/>
      <c r="AJ99" s="4"/>
      <c r="AK99" s="4"/>
      <c r="AL99" s="4"/>
      <c r="AM99" s="4"/>
      <c r="AN99" s="4"/>
      <c r="AO99" s="4"/>
      <c r="AP99" s="4"/>
      <c r="AQ99" s="4"/>
      <c r="BF99" s="5"/>
      <c r="BG99" s="6"/>
    </row>
    <row r="100" ht="15.75" customHeight="1">
      <c r="P100" s="126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BF100" s="5"/>
      <c r="BG100" s="6"/>
    </row>
    <row r="101" ht="15.75" customHeight="1">
      <c r="P101" s="126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BF101" s="5"/>
      <c r="BG101" s="6"/>
    </row>
    <row r="102" ht="15.75" customHeight="1">
      <c r="P102" s="126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BF102" s="5"/>
      <c r="BG102" s="6"/>
    </row>
    <row r="103" ht="15.75" customHeight="1">
      <c r="P103" s="126"/>
      <c r="BF103" s="5"/>
      <c r="BG103" s="6"/>
    </row>
    <row r="104" ht="15.75" customHeight="1">
      <c r="P104" s="126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BF104" s="5"/>
      <c r="BG104" s="6"/>
    </row>
    <row r="105" ht="15.75" customHeight="1">
      <c r="P105" s="126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BF105" s="5"/>
      <c r="BG105" s="6"/>
    </row>
    <row r="106" ht="15.75" customHeight="1">
      <c r="P106" s="126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BF106" s="5"/>
      <c r="BG106" s="6"/>
    </row>
    <row r="107" ht="15.75" customHeight="1">
      <c r="P107" s="126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BF107" s="5"/>
      <c r="BG107" s="6"/>
    </row>
    <row r="108" ht="15.75" customHeight="1">
      <c r="P108" s="126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BF108" s="5"/>
      <c r="BG108" s="6"/>
    </row>
    <row r="109" ht="15.75" customHeight="1">
      <c r="P109" s="126"/>
      <c r="BF109" s="5"/>
      <c r="BG109" s="6"/>
    </row>
    <row r="110" ht="15.75" customHeight="1">
      <c r="P110" s="126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BF110" s="5"/>
      <c r="BG110" s="6"/>
    </row>
    <row r="111" ht="15.75" customHeight="1">
      <c r="P111" s="126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BF111" s="5"/>
      <c r="BG111" s="6"/>
    </row>
    <row r="112" ht="15.75" customHeight="1">
      <c r="P112" s="126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BF112" s="5"/>
      <c r="BG112" s="6"/>
    </row>
    <row r="113" ht="15.75" customHeight="1">
      <c r="P113" s="126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BF113" s="5"/>
      <c r="BG113" s="6"/>
    </row>
    <row r="114" ht="15.75" customHeight="1">
      <c r="P114" s="126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BF114" s="5"/>
      <c r="BG114" s="6"/>
    </row>
    <row r="115" ht="15.75" customHeight="1">
      <c r="P115" s="126"/>
      <c r="AM115" s="136"/>
      <c r="AN115" s="136"/>
      <c r="AO115" s="136"/>
      <c r="BF115" s="5"/>
      <c r="BG115" s="6"/>
    </row>
    <row r="116" ht="15.75" customHeight="1">
      <c r="P116" s="126"/>
      <c r="AH116" s="4"/>
      <c r="AI116" s="4"/>
      <c r="AJ116" s="4"/>
      <c r="AK116" s="4"/>
      <c r="AL116" s="4"/>
      <c r="AM116" s="136"/>
      <c r="AN116" s="136"/>
      <c r="AO116" s="136"/>
      <c r="BF116" s="5"/>
      <c r="BG116" s="6"/>
    </row>
    <row r="117" ht="15.75" customHeight="1">
      <c r="P117" s="126"/>
      <c r="AH117" s="4"/>
      <c r="AI117" s="4"/>
      <c r="AJ117" s="4"/>
      <c r="AK117" s="4"/>
      <c r="AL117" s="4"/>
      <c r="AM117" s="136"/>
      <c r="AN117" s="136"/>
      <c r="AO117" s="136"/>
      <c r="BF117" s="5"/>
      <c r="BG117" s="6"/>
    </row>
    <row r="118" ht="15.75" customHeight="1">
      <c r="P118" s="126"/>
      <c r="AH118" s="4"/>
      <c r="AI118" s="4"/>
      <c r="AJ118" s="4"/>
      <c r="AK118" s="4"/>
      <c r="AL118" s="4"/>
      <c r="AM118" s="136"/>
      <c r="AN118" s="136"/>
      <c r="AO118" s="136"/>
      <c r="BF118" s="5"/>
      <c r="BG118" s="6"/>
    </row>
    <row r="119" ht="15.75" customHeight="1">
      <c r="P119" s="126"/>
      <c r="AH119" s="4"/>
      <c r="AI119" s="4"/>
      <c r="AJ119" s="4"/>
      <c r="AK119" s="4"/>
      <c r="AL119" s="4"/>
      <c r="AM119" s="136"/>
      <c r="AN119" s="136"/>
      <c r="AO119" s="136"/>
      <c r="BF119" s="5"/>
      <c r="BG119" s="6"/>
    </row>
    <row r="120" ht="15.75" customHeight="1">
      <c r="P120" s="126"/>
      <c r="AH120" s="4"/>
      <c r="AI120" s="4"/>
      <c r="AJ120" s="4"/>
      <c r="AK120" s="4"/>
      <c r="AL120" s="4"/>
      <c r="AM120" s="136"/>
      <c r="AN120" s="136"/>
      <c r="AO120" s="136"/>
      <c r="BF120" s="5"/>
      <c r="BG120" s="6"/>
    </row>
    <row r="121" ht="15.75" customHeight="1">
      <c r="P121" s="126"/>
      <c r="AM121" s="136"/>
      <c r="AN121" s="136"/>
      <c r="AO121" s="136"/>
      <c r="BF121" s="5"/>
      <c r="BG121" s="6"/>
    </row>
    <row r="122" ht="15.75" customHeight="1">
      <c r="P122" s="126"/>
      <c r="AH122" s="4"/>
      <c r="AI122" s="4"/>
      <c r="AJ122" s="4"/>
      <c r="AK122" s="4"/>
      <c r="AL122" s="4"/>
      <c r="AM122" s="136"/>
      <c r="AN122" s="136"/>
      <c r="AO122" s="136"/>
      <c r="BF122" s="5"/>
      <c r="BG122" s="6"/>
    </row>
    <row r="123" ht="15.75" customHeight="1">
      <c r="P123" s="126"/>
      <c r="AH123" s="4"/>
      <c r="AI123" s="4"/>
      <c r="AJ123" s="4"/>
      <c r="AK123" s="4"/>
      <c r="AL123" s="4"/>
      <c r="AM123" s="136"/>
      <c r="AN123" s="136"/>
      <c r="AO123" s="136"/>
      <c r="BF123" s="5"/>
      <c r="BG123" s="6"/>
    </row>
    <row r="124" ht="15.75" customHeight="1">
      <c r="P124" s="126"/>
      <c r="AH124" s="4"/>
      <c r="AI124" s="4"/>
      <c r="AJ124" s="4"/>
      <c r="AK124" s="4"/>
      <c r="AL124" s="4"/>
      <c r="AM124" s="136"/>
      <c r="AN124" s="136"/>
      <c r="AO124" s="136"/>
      <c r="BF124" s="5"/>
      <c r="BG124" s="6"/>
    </row>
    <row r="125" ht="15.75" customHeight="1">
      <c r="P125" s="126"/>
      <c r="AH125" s="4"/>
      <c r="AI125" s="4"/>
      <c r="AJ125" s="4"/>
      <c r="AK125" s="4"/>
      <c r="AL125" s="4"/>
      <c r="AM125" s="136"/>
      <c r="AN125" s="136"/>
      <c r="AO125" s="136"/>
      <c r="BF125" s="5"/>
      <c r="BG125" s="6"/>
    </row>
    <row r="126" ht="15.75" customHeight="1">
      <c r="P126" s="126"/>
      <c r="AH126" s="4"/>
      <c r="AI126" s="4"/>
      <c r="AJ126" s="4"/>
      <c r="AK126" s="4"/>
      <c r="AL126" s="4"/>
      <c r="AM126" s="136"/>
      <c r="AN126" s="136"/>
      <c r="AO126" s="136"/>
      <c r="BF126" s="5"/>
      <c r="BG126" s="6"/>
    </row>
    <row r="127" ht="15.75" customHeight="1">
      <c r="P127" s="126"/>
      <c r="AH127" s="136"/>
      <c r="AI127" s="136"/>
      <c r="AJ127" s="137"/>
      <c r="AK127" s="136"/>
      <c r="AL127" s="136"/>
      <c r="AM127" s="136"/>
      <c r="AN127" s="136"/>
      <c r="AO127" s="136"/>
      <c r="BF127" s="5"/>
      <c r="BG127" s="6"/>
    </row>
    <row r="128" ht="15.75" customHeight="1">
      <c r="P128" s="126"/>
      <c r="AH128" s="136"/>
      <c r="AI128" s="136"/>
      <c r="AJ128" s="137"/>
      <c r="AK128" s="136"/>
      <c r="AL128" s="136"/>
      <c r="AM128" s="136"/>
      <c r="AN128" s="136"/>
      <c r="AO128" s="136"/>
      <c r="BF128" s="5"/>
      <c r="BG128" s="6"/>
    </row>
    <row r="129" ht="15.75" customHeight="1">
      <c r="P129" s="126"/>
      <c r="AH129" s="136"/>
      <c r="AI129" s="136"/>
      <c r="AJ129" s="137"/>
      <c r="AK129" s="136"/>
      <c r="AL129" s="136"/>
      <c r="AM129" s="136"/>
      <c r="AN129" s="136"/>
      <c r="AO129" s="136"/>
      <c r="BF129" s="5"/>
      <c r="BG129" s="6"/>
    </row>
    <row r="130" ht="15.75" customHeight="1">
      <c r="P130" s="126"/>
      <c r="AH130" s="136"/>
      <c r="AI130" s="136"/>
      <c r="AJ130" s="137"/>
      <c r="AK130" s="136"/>
      <c r="AL130" s="136"/>
      <c r="AM130" s="136"/>
      <c r="AN130" s="136"/>
      <c r="AO130" s="136"/>
      <c r="BF130" s="5"/>
      <c r="BG130" s="6"/>
    </row>
    <row r="131" ht="15.75" customHeight="1">
      <c r="P131" s="126"/>
      <c r="AH131" s="136"/>
      <c r="AI131" s="136"/>
      <c r="AJ131" s="137"/>
      <c r="AK131" s="136"/>
      <c r="AL131" s="136"/>
      <c r="AM131" s="136"/>
      <c r="AN131" s="136"/>
      <c r="AO131" s="136"/>
      <c r="BF131" s="5"/>
      <c r="BG131" s="6"/>
    </row>
    <row r="132" ht="15.75" customHeight="1">
      <c r="P132" s="126"/>
      <c r="AH132" s="136"/>
      <c r="AI132" s="136"/>
      <c r="AJ132" s="137"/>
      <c r="AK132" s="136"/>
      <c r="AL132" s="136"/>
      <c r="AM132" s="136"/>
      <c r="AN132" s="136"/>
      <c r="AO132" s="136"/>
      <c r="BF132" s="5"/>
      <c r="BG132" s="6"/>
    </row>
    <row r="133" ht="15.75" customHeight="1">
      <c r="P133" s="126"/>
      <c r="AH133" s="136"/>
      <c r="AI133" s="136"/>
      <c r="AJ133" s="137"/>
      <c r="AK133" s="136"/>
      <c r="AL133" s="136"/>
      <c r="AM133" s="136"/>
      <c r="AN133" s="136"/>
      <c r="AO133" s="136"/>
      <c r="BF133" s="5"/>
      <c r="BG133" s="6"/>
    </row>
    <row r="134" ht="15.75" customHeight="1">
      <c r="P134" s="126"/>
      <c r="AH134" s="136"/>
      <c r="AI134" s="136"/>
      <c r="AJ134" s="137"/>
      <c r="AK134" s="136"/>
      <c r="AL134" s="136"/>
      <c r="AM134" s="136"/>
      <c r="AN134" s="136"/>
      <c r="AO134" s="136"/>
      <c r="BF134" s="5"/>
      <c r="BG134" s="6"/>
    </row>
    <row r="135" ht="15.75" customHeight="1">
      <c r="P135" s="126"/>
      <c r="AH135" s="136"/>
      <c r="AI135" s="136"/>
      <c r="AJ135" s="137"/>
      <c r="AK135" s="136"/>
      <c r="AL135" s="136"/>
      <c r="AM135" s="136"/>
      <c r="AN135" s="136"/>
      <c r="AO135" s="136"/>
      <c r="BF135" s="5"/>
      <c r="BG135" s="6"/>
    </row>
    <row r="136" ht="15.75" customHeight="1">
      <c r="P136" s="126"/>
      <c r="AH136" s="136"/>
      <c r="AI136" s="136"/>
      <c r="AJ136" s="137"/>
      <c r="AK136" s="136"/>
      <c r="AL136" s="136"/>
      <c r="AM136" s="136"/>
      <c r="AN136" s="136"/>
      <c r="AO136" s="136"/>
      <c r="BF136" s="5"/>
      <c r="BG136" s="6"/>
    </row>
    <row r="137" ht="15.75" customHeight="1">
      <c r="P137" s="126"/>
      <c r="AH137" s="136"/>
      <c r="AI137" s="136"/>
      <c r="AJ137" s="137"/>
      <c r="AK137" s="136"/>
      <c r="AL137" s="136"/>
      <c r="AM137" s="136"/>
      <c r="AN137" s="136"/>
      <c r="AO137" s="136"/>
      <c r="BF137" s="5"/>
      <c r="BG137" s="6"/>
    </row>
    <row r="138" ht="15.75" customHeight="1">
      <c r="P138" s="126"/>
      <c r="AH138" s="136"/>
      <c r="AI138" s="136"/>
      <c r="AJ138" s="137"/>
      <c r="AK138" s="136"/>
      <c r="AL138" s="136"/>
      <c r="AM138" s="136"/>
      <c r="AN138" s="136"/>
      <c r="AO138" s="136"/>
      <c r="BF138" s="5"/>
      <c r="BG138" s="6"/>
    </row>
    <row r="139" ht="15.75" customHeight="1">
      <c r="P139" s="126"/>
      <c r="AH139" s="136"/>
      <c r="AI139" s="136"/>
      <c r="AJ139" s="137"/>
      <c r="AK139" s="136"/>
      <c r="AL139" s="136"/>
      <c r="AM139" s="136"/>
      <c r="AN139" s="136"/>
      <c r="AO139" s="136"/>
      <c r="BF139" s="5"/>
      <c r="BG139" s="6"/>
    </row>
    <row r="140" ht="15.75" customHeight="1">
      <c r="P140" s="126"/>
      <c r="AH140" s="136"/>
      <c r="AI140" s="136"/>
      <c r="AJ140" s="137"/>
      <c r="AK140" s="136"/>
      <c r="AL140" s="136"/>
      <c r="AM140" s="136"/>
      <c r="AN140" s="136"/>
      <c r="AO140" s="136"/>
      <c r="BF140" s="5"/>
      <c r="BG140" s="6"/>
    </row>
    <row r="141" ht="15.75" customHeight="1">
      <c r="P141" s="126"/>
      <c r="AH141" s="136"/>
      <c r="AI141" s="136"/>
      <c r="AJ141" s="137"/>
      <c r="AK141" s="136"/>
      <c r="AL141" s="136"/>
      <c r="AM141" s="136"/>
      <c r="AN141" s="136"/>
      <c r="AO141" s="136"/>
      <c r="BF141" s="5"/>
      <c r="BG141" s="6"/>
    </row>
    <row r="142" ht="15.75" customHeight="1">
      <c r="P142" s="126"/>
      <c r="AH142" s="136"/>
      <c r="AI142" s="136"/>
      <c r="AJ142" s="137"/>
      <c r="AK142" s="136"/>
      <c r="AL142" s="136"/>
      <c r="AM142" s="136"/>
      <c r="AN142" s="136"/>
      <c r="AO142" s="136"/>
      <c r="BF142" s="5"/>
      <c r="BG142" s="6"/>
    </row>
    <row r="143" ht="15.75" customHeight="1">
      <c r="P143" s="126"/>
      <c r="AH143" s="136"/>
      <c r="AI143" s="136"/>
      <c r="AJ143" s="137"/>
      <c r="AK143" s="136"/>
      <c r="AL143" s="136"/>
      <c r="AM143" s="136"/>
      <c r="AN143" s="136"/>
      <c r="AO143" s="136"/>
      <c r="BF143" s="5"/>
      <c r="BG143" s="6"/>
    </row>
    <row r="144" ht="15.75" customHeight="1">
      <c r="P144" s="126"/>
      <c r="AH144" s="136"/>
      <c r="AI144" s="136"/>
      <c r="AJ144" s="137"/>
      <c r="AK144" s="136"/>
      <c r="AL144" s="136"/>
      <c r="AM144" s="136"/>
      <c r="AN144" s="136"/>
      <c r="AO144" s="136"/>
      <c r="BF144" s="5"/>
      <c r="BG144" s="6"/>
    </row>
    <row r="145" ht="15.75" customHeight="1">
      <c r="P145" s="126"/>
      <c r="AH145" s="136"/>
      <c r="AI145" s="136"/>
      <c r="AJ145" s="137"/>
      <c r="AK145" s="136"/>
      <c r="AL145" s="136"/>
      <c r="AM145" s="136"/>
      <c r="AN145" s="136"/>
      <c r="AO145" s="136"/>
      <c r="BF145" s="5"/>
      <c r="BG145" s="6"/>
    </row>
    <row r="146" ht="15.75" customHeight="1">
      <c r="P146" s="126"/>
      <c r="AH146" s="136"/>
      <c r="AI146" s="136"/>
      <c r="AJ146" s="137"/>
      <c r="AK146" s="136"/>
      <c r="AL146" s="136"/>
      <c r="AM146" s="136"/>
      <c r="AN146" s="136"/>
      <c r="AO146" s="136"/>
      <c r="BF146" s="5"/>
      <c r="BG146" s="6"/>
    </row>
    <row r="147" ht="15.75" customHeight="1">
      <c r="P147" s="126"/>
      <c r="AH147" s="136"/>
      <c r="AI147" s="136"/>
      <c r="AJ147" s="137"/>
      <c r="AK147" s="136"/>
      <c r="AL147" s="136"/>
      <c r="AM147" s="136"/>
      <c r="AN147" s="136"/>
      <c r="AO147" s="136"/>
      <c r="BF147" s="5"/>
      <c r="BG147" s="6"/>
    </row>
    <row r="148" ht="15.75" customHeight="1">
      <c r="P148" s="126"/>
      <c r="AH148" s="136"/>
      <c r="AI148" s="136"/>
      <c r="AJ148" s="137"/>
      <c r="AK148" s="136"/>
      <c r="AL148" s="136"/>
      <c r="AM148" s="136"/>
      <c r="AN148" s="136"/>
      <c r="AO148" s="136"/>
      <c r="BF148" s="5"/>
      <c r="BG148" s="6"/>
    </row>
    <row r="149" ht="15.75" customHeight="1">
      <c r="P149" s="126"/>
      <c r="AH149" s="136"/>
      <c r="AI149" s="136"/>
      <c r="AJ149" s="137"/>
      <c r="AK149" s="136"/>
      <c r="AL149" s="136"/>
      <c r="AM149" s="136"/>
      <c r="AN149" s="136"/>
      <c r="AO149" s="136"/>
      <c r="BF149" s="5"/>
      <c r="BG149" s="6"/>
    </row>
    <row r="150" ht="15.75" customHeight="1">
      <c r="P150" s="126"/>
      <c r="AH150" s="136"/>
      <c r="AI150" s="136"/>
      <c r="AJ150" s="137"/>
      <c r="AK150" s="136"/>
      <c r="AL150" s="136"/>
      <c r="AM150" s="136"/>
      <c r="AN150" s="136"/>
      <c r="AO150" s="136"/>
      <c r="BF150" s="5"/>
      <c r="BG150" s="6"/>
    </row>
    <row r="151" ht="15.75" customHeight="1">
      <c r="P151" s="126"/>
      <c r="AH151" s="136"/>
      <c r="AI151" s="136"/>
      <c r="AJ151" s="137"/>
      <c r="AK151" s="136"/>
      <c r="AL151" s="136"/>
      <c r="AM151" s="136"/>
      <c r="AN151" s="136"/>
      <c r="AO151" s="136"/>
      <c r="BF151" s="5"/>
      <c r="BG151" s="6"/>
    </row>
    <row r="152" ht="15.75" customHeight="1">
      <c r="P152" s="126"/>
      <c r="AH152" s="136"/>
      <c r="AI152" s="136"/>
      <c r="AJ152" s="137"/>
      <c r="AK152" s="136"/>
      <c r="AL152" s="136"/>
      <c r="AM152" s="136"/>
      <c r="AN152" s="136"/>
      <c r="AO152" s="136"/>
      <c r="BF152" s="5"/>
      <c r="BG152" s="6"/>
    </row>
    <row r="153" ht="15.75" customHeight="1">
      <c r="P153" s="126"/>
      <c r="AH153" s="136"/>
      <c r="AI153" s="136"/>
      <c r="AJ153" s="137"/>
      <c r="AK153" s="136"/>
      <c r="AL153" s="136"/>
      <c r="AM153" s="136"/>
      <c r="AN153" s="136"/>
      <c r="AO153" s="136"/>
      <c r="BF153" s="5"/>
      <c r="BG153" s="6"/>
    </row>
    <row r="154" ht="15.75" customHeight="1">
      <c r="P154" s="126"/>
      <c r="AH154" s="136"/>
      <c r="AI154" s="136"/>
      <c r="AJ154" s="137"/>
      <c r="AK154" s="136"/>
      <c r="AL154" s="136"/>
      <c r="AM154" s="136"/>
      <c r="AN154" s="136"/>
      <c r="AO154" s="136"/>
      <c r="BF154" s="5"/>
      <c r="BG154" s="6"/>
    </row>
    <row r="155" ht="15.75" customHeight="1">
      <c r="P155" s="126"/>
      <c r="AH155" s="136"/>
      <c r="AI155" s="136"/>
      <c r="AJ155" s="137"/>
      <c r="AK155" s="136"/>
      <c r="AL155" s="136"/>
      <c r="AM155" s="136"/>
      <c r="AN155" s="136"/>
      <c r="AO155" s="136"/>
      <c r="BF155" s="5"/>
      <c r="BG155" s="6"/>
    </row>
    <row r="156" ht="15.75" customHeight="1">
      <c r="P156" s="126"/>
      <c r="AH156" s="136"/>
      <c r="AI156" s="136"/>
      <c r="AJ156" s="137"/>
      <c r="AK156" s="136"/>
      <c r="AL156" s="136"/>
      <c r="AM156" s="136"/>
      <c r="AN156" s="136"/>
      <c r="AO156" s="136"/>
      <c r="BF156" s="5"/>
      <c r="BG156" s="6"/>
    </row>
    <row r="157" ht="15.75" customHeight="1">
      <c r="P157" s="126"/>
      <c r="AH157" s="136"/>
      <c r="AI157" s="136"/>
      <c r="AJ157" s="137"/>
      <c r="AK157" s="136"/>
      <c r="AL157" s="136"/>
      <c r="AM157" s="136"/>
      <c r="AN157" s="136"/>
      <c r="AO157" s="136"/>
      <c r="BF157" s="5"/>
      <c r="BG157" s="6"/>
    </row>
    <row r="158" ht="15.75" customHeight="1">
      <c r="P158" s="126"/>
      <c r="AH158" s="136"/>
      <c r="AI158" s="136"/>
      <c r="AJ158" s="137"/>
      <c r="AK158" s="136"/>
      <c r="AL158" s="136"/>
      <c r="AM158" s="136"/>
      <c r="AN158" s="136"/>
      <c r="AO158" s="136"/>
      <c r="BF158" s="5"/>
      <c r="BG158" s="6"/>
    </row>
    <row r="159" ht="15.75" customHeight="1">
      <c r="P159" s="126"/>
      <c r="AH159" s="136"/>
      <c r="AI159" s="136"/>
      <c r="AJ159" s="137"/>
      <c r="AK159" s="136"/>
      <c r="AL159" s="136"/>
      <c r="AM159" s="136"/>
      <c r="AN159" s="136"/>
      <c r="AO159" s="136"/>
      <c r="BF159" s="5"/>
      <c r="BG159" s="6"/>
    </row>
    <row r="160" ht="15.75" customHeight="1">
      <c r="P160" s="126"/>
      <c r="AH160" s="136"/>
      <c r="AI160" s="136"/>
      <c r="AJ160" s="137"/>
      <c r="AK160" s="136"/>
      <c r="AL160" s="136"/>
      <c r="AM160" s="136"/>
      <c r="AN160" s="136"/>
      <c r="AO160" s="136"/>
      <c r="BF160" s="5"/>
      <c r="BG160" s="6"/>
    </row>
    <row r="161" ht="15.75" customHeight="1">
      <c r="P161" s="126"/>
      <c r="AH161" s="136"/>
      <c r="AI161" s="136"/>
      <c r="AJ161" s="137"/>
      <c r="AK161" s="136"/>
      <c r="AL161" s="136"/>
      <c r="AM161" s="136"/>
      <c r="AN161" s="136"/>
      <c r="AO161" s="136"/>
      <c r="BF161" s="5"/>
      <c r="BG161" s="6"/>
    </row>
    <row r="162" ht="15.75" customHeight="1">
      <c r="P162" s="126"/>
      <c r="AH162" s="136"/>
      <c r="AI162" s="136"/>
      <c r="AJ162" s="137"/>
      <c r="AK162" s="136"/>
      <c r="AL162" s="136"/>
      <c r="AM162" s="136"/>
      <c r="AN162" s="136"/>
      <c r="AO162" s="136"/>
      <c r="BF162" s="5"/>
      <c r="BG162" s="6"/>
    </row>
    <row r="163" ht="15.75" customHeight="1">
      <c r="P163" s="126"/>
      <c r="AH163" s="136"/>
      <c r="AI163" s="136"/>
      <c r="AJ163" s="137"/>
      <c r="AK163" s="136"/>
      <c r="AL163" s="136"/>
      <c r="AM163" s="136"/>
      <c r="AN163" s="136"/>
      <c r="AO163" s="136"/>
      <c r="BF163" s="5"/>
      <c r="BG163" s="6"/>
    </row>
    <row r="164" ht="15.75" customHeight="1">
      <c r="P164" s="126"/>
      <c r="AH164" s="136"/>
      <c r="AI164" s="136"/>
      <c r="AJ164" s="137"/>
      <c r="AK164" s="136"/>
      <c r="AL164" s="136"/>
      <c r="AM164" s="136"/>
      <c r="AN164" s="136"/>
      <c r="AO164" s="136"/>
      <c r="BF164" s="5"/>
      <c r="BG164" s="6"/>
    </row>
    <row r="165" ht="15.75" customHeight="1">
      <c r="P165" s="126"/>
      <c r="AH165" s="136"/>
      <c r="AI165" s="136"/>
      <c r="AJ165" s="137"/>
      <c r="AK165" s="136"/>
      <c r="AL165" s="136"/>
      <c r="AM165" s="136"/>
      <c r="AN165" s="136"/>
      <c r="AO165" s="136"/>
      <c r="BF165" s="5"/>
      <c r="BG165" s="6"/>
    </row>
    <row r="166" ht="15.75" customHeight="1">
      <c r="P166" s="126"/>
      <c r="AH166" s="136"/>
      <c r="AI166" s="136"/>
      <c r="AJ166" s="137"/>
      <c r="AK166" s="136"/>
      <c r="AL166" s="136"/>
      <c r="AM166" s="136"/>
      <c r="AN166" s="136"/>
      <c r="AO166" s="136"/>
      <c r="BF166" s="5"/>
      <c r="BG166" s="6"/>
    </row>
    <row r="167" ht="15.75" customHeight="1">
      <c r="P167" s="126"/>
      <c r="AH167" s="136"/>
      <c r="AI167" s="136"/>
      <c r="AJ167" s="137"/>
      <c r="AK167" s="136"/>
      <c r="AL167" s="136"/>
      <c r="AM167" s="136"/>
      <c r="AN167" s="136"/>
      <c r="AO167" s="136"/>
      <c r="BF167" s="5"/>
      <c r="BG167" s="6"/>
    </row>
    <row r="168" ht="15.75" customHeight="1">
      <c r="P168" s="126"/>
      <c r="AH168" s="136"/>
      <c r="AI168" s="136"/>
      <c r="AJ168" s="137"/>
      <c r="AK168" s="136"/>
      <c r="AL168" s="136"/>
      <c r="AM168" s="136"/>
      <c r="AN168" s="136"/>
      <c r="AO168" s="136"/>
      <c r="BF168" s="5"/>
      <c r="BG168" s="6"/>
    </row>
    <row r="169" ht="15.75" customHeight="1">
      <c r="P169" s="126"/>
      <c r="AH169" s="136"/>
      <c r="AI169" s="136"/>
      <c r="AJ169" s="137"/>
      <c r="AK169" s="136"/>
      <c r="AL169" s="136"/>
      <c r="AM169" s="136"/>
      <c r="AN169" s="136"/>
      <c r="AO169" s="136"/>
      <c r="BF169" s="5"/>
      <c r="BG169" s="6"/>
    </row>
    <row r="170" ht="15.75" customHeight="1">
      <c r="P170" s="126"/>
      <c r="AH170" s="136"/>
      <c r="AI170" s="136"/>
      <c r="AJ170" s="137"/>
      <c r="AK170" s="136"/>
      <c r="AL170" s="136"/>
      <c r="AM170" s="136"/>
      <c r="AN170" s="136"/>
      <c r="AO170" s="136"/>
      <c r="BF170" s="5"/>
      <c r="BG170" s="6"/>
    </row>
    <row r="171" ht="15.75" customHeight="1">
      <c r="P171" s="126"/>
      <c r="AH171" s="136"/>
      <c r="AI171" s="136"/>
      <c r="AJ171" s="137"/>
      <c r="AK171" s="136"/>
      <c r="AL171" s="136"/>
      <c r="AM171" s="136"/>
      <c r="AN171" s="136"/>
      <c r="AO171" s="136"/>
      <c r="BF171" s="5"/>
      <c r="BG171" s="6"/>
    </row>
    <row r="172" ht="15.75" customHeight="1">
      <c r="P172" s="126"/>
      <c r="AH172" s="136"/>
      <c r="AI172" s="136"/>
      <c r="AJ172" s="137"/>
      <c r="AK172" s="136"/>
      <c r="AL172" s="136"/>
      <c r="AM172" s="136"/>
      <c r="AN172" s="136"/>
      <c r="AO172" s="136"/>
      <c r="BF172" s="5"/>
      <c r="BG172" s="6"/>
    </row>
    <row r="173" ht="15.75" customHeight="1">
      <c r="P173" s="126"/>
      <c r="AH173" s="136"/>
      <c r="AI173" s="136"/>
      <c r="AJ173" s="137"/>
      <c r="AK173" s="136"/>
      <c r="AL173" s="136"/>
      <c r="AM173" s="136"/>
      <c r="AN173" s="136"/>
      <c r="AO173" s="136"/>
      <c r="BF173" s="5"/>
      <c r="BG173" s="6"/>
    </row>
    <row r="174" ht="15.75" customHeight="1">
      <c r="P174" s="126"/>
      <c r="AH174" s="136"/>
      <c r="AI174" s="136"/>
      <c r="AJ174" s="137"/>
      <c r="AK174" s="136"/>
      <c r="AL174" s="136"/>
      <c r="AM174" s="136"/>
      <c r="AN174" s="136"/>
      <c r="AO174" s="136"/>
      <c r="BF174" s="5"/>
      <c r="BG174" s="6"/>
    </row>
    <row r="175" ht="15.75" customHeight="1">
      <c r="P175" s="126"/>
      <c r="AH175" s="136"/>
      <c r="AI175" s="136"/>
      <c r="AJ175" s="137"/>
      <c r="AK175" s="136"/>
      <c r="AL175" s="136"/>
      <c r="AM175" s="136"/>
      <c r="AN175" s="136"/>
      <c r="AO175" s="136"/>
      <c r="BF175" s="5"/>
      <c r="BG175" s="6"/>
    </row>
    <row r="176" ht="15.75" customHeight="1">
      <c r="P176" s="126"/>
      <c r="AH176" s="136"/>
      <c r="AI176" s="136"/>
      <c r="AJ176" s="137"/>
      <c r="AK176" s="136"/>
      <c r="AL176" s="136"/>
      <c r="AM176" s="136"/>
      <c r="AN176" s="136"/>
      <c r="AO176" s="136"/>
      <c r="BF176" s="5"/>
      <c r="BG176" s="6"/>
    </row>
    <row r="177" ht="15.75" customHeight="1">
      <c r="P177" s="126"/>
      <c r="AH177" s="136"/>
      <c r="AI177" s="136"/>
      <c r="AJ177" s="137"/>
      <c r="AK177" s="136"/>
      <c r="AL177" s="136"/>
      <c r="AM177" s="136"/>
      <c r="AN177" s="136"/>
      <c r="AO177" s="136"/>
      <c r="BF177" s="5"/>
      <c r="BG177" s="6"/>
    </row>
    <row r="178" ht="15.75" customHeight="1">
      <c r="P178" s="126"/>
      <c r="AH178" s="136"/>
      <c r="AI178" s="136"/>
      <c r="AJ178" s="137"/>
      <c r="AK178" s="136"/>
      <c r="AL178" s="136"/>
      <c r="AM178" s="136"/>
      <c r="AN178" s="136"/>
      <c r="AO178" s="136"/>
      <c r="BF178" s="5"/>
      <c r="BG178" s="6"/>
    </row>
    <row r="179" ht="15.75" customHeight="1">
      <c r="P179" s="126"/>
      <c r="AH179" s="136"/>
      <c r="AI179" s="136"/>
      <c r="AJ179" s="137"/>
      <c r="AK179" s="136"/>
      <c r="AL179" s="136"/>
      <c r="AM179" s="136"/>
      <c r="AN179" s="136"/>
      <c r="AO179" s="136"/>
      <c r="BF179" s="5"/>
      <c r="BG179" s="6"/>
    </row>
    <row r="180" ht="15.75" customHeight="1">
      <c r="P180" s="126"/>
      <c r="AH180" s="136"/>
      <c r="AI180" s="136"/>
      <c r="AJ180" s="137"/>
      <c r="AK180" s="136"/>
      <c r="AL180" s="136"/>
      <c r="AM180" s="136"/>
      <c r="AN180" s="136"/>
      <c r="AO180" s="136"/>
      <c r="BF180" s="5"/>
      <c r="BG180" s="6"/>
    </row>
    <row r="181" ht="15.75" customHeight="1">
      <c r="P181" s="126"/>
      <c r="AH181" s="136"/>
      <c r="AI181" s="136"/>
      <c r="AJ181" s="137"/>
      <c r="AK181" s="136"/>
      <c r="AL181" s="136"/>
      <c r="AM181" s="136"/>
      <c r="AN181" s="136"/>
      <c r="AO181" s="136"/>
      <c r="BF181" s="5"/>
      <c r="BG181" s="6"/>
    </row>
    <row r="182" ht="15.75" customHeight="1">
      <c r="P182" s="126"/>
      <c r="AH182" s="136"/>
      <c r="AI182" s="136"/>
      <c r="AJ182" s="137"/>
      <c r="AK182" s="136"/>
      <c r="AL182" s="136"/>
      <c r="AM182" s="136"/>
      <c r="AN182" s="136"/>
      <c r="AO182" s="136"/>
      <c r="BF182" s="5"/>
      <c r="BG182" s="6"/>
    </row>
    <row r="183" ht="15.75" customHeight="1">
      <c r="P183" s="126"/>
      <c r="AH183" s="136"/>
      <c r="AI183" s="136"/>
      <c r="AJ183" s="137"/>
      <c r="AK183" s="136"/>
      <c r="AL183" s="136"/>
      <c r="AM183" s="136"/>
      <c r="AN183" s="136"/>
      <c r="AO183" s="136"/>
      <c r="BF183" s="5"/>
      <c r="BG183" s="6"/>
    </row>
    <row r="184" ht="15.75" customHeight="1">
      <c r="P184" s="126"/>
      <c r="AH184" s="136"/>
      <c r="AI184" s="136"/>
      <c r="AJ184" s="137"/>
      <c r="AK184" s="136"/>
      <c r="AL184" s="136"/>
      <c r="AM184" s="136"/>
      <c r="AN184" s="136"/>
      <c r="AO184" s="136"/>
      <c r="BF184" s="5"/>
      <c r="BG184" s="6"/>
    </row>
    <row r="185" ht="15.75" customHeight="1">
      <c r="P185" s="126"/>
      <c r="AH185" s="136"/>
      <c r="AI185" s="136"/>
      <c r="AJ185" s="137"/>
      <c r="AK185" s="136"/>
      <c r="AL185" s="136"/>
      <c r="AM185" s="136"/>
      <c r="AN185" s="136"/>
      <c r="AO185" s="136"/>
      <c r="BF185" s="5"/>
      <c r="BG185" s="6"/>
    </row>
    <row r="186" ht="15.75" customHeight="1">
      <c r="P186" s="126"/>
      <c r="AH186" s="136"/>
      <c r="AI186" s="136"/>
      <c r="AJ186" s="137"/>
      <c r="AK186" s="136"/>
      <c r="AL186" s="136"/>
      <c r="AM186" s="136"/>
      <c r="AN186" s="136"/>
      <c r="AO186" s="136"/>
      <c r="BF186" s="5"/>
      <c r="BG186" s="6"/>
    </row>
    <row r="187" ht="15.75" customHeight="1">
      <c r="P187" s="126"/>
      <c r="AH187" s="136"/>
      <c r="AI187" s="136"/>
      <c r="AJ187" s="137"/>
      <c r="AK187" s="136"/>
      <c r="AL187" s="136"/>
      <c r="AM187" s="136"/>
      <c r="AN187" s="136"/>
      <c r="AO187" s="136"/>
      <c r="BF187" s="5"/>
      <c r="BG187" s="6"/>
    </row>
    <row r="188" ht="15.75" customHeight="1">
      <c r="P188" s="126"/>
      <c r="AH188" s="136"/>
      <c r="AI188" s="136"/>
      <c r="AJ188" s="137"/>
      <c r="AK188" s="136"/>
      <c r="AL188" s="136"/>
      <c r="AM188" s="136"/>
      <c r="AN188" s="136"/>
      <c r="AO188" s="136"/>
      <c r="BF188" s="5"/>
      <c r="BG188" s="6"/>
    </row>
    <row r="189" ht="15.75" customHeight="1">
      <c r="P189" s="126"/>
      <c r="AH189" s="136"/>
      <c r="AI189" s="136"/>
      <c r="AJ189" s="137"/>
      <c r="AK189" s="136"/>
      <c r="AL189" s="136"/>
      <c r="AM189" s="136"/>
      <c r="AN189" s="136"/>
      <c r="AO189" s="136"/>
      <c r="BF189" s="5"/>
      <c r="BG189" s="6"/>
    </row>
    <row r="190" ht="15.75" customHeight="1">
      <c r="P190" s="126"/>
      <c r="AH190" s="136"/>
      <c r="AI190" s="136"/>
      <c r="AJ190" s="137"/>
      <c r="AK190" s="136"/>
      <c r="AL190" s="136"/>
      <c r="AM190" s="136"/>
      <c r="AN190" s="136"/>
      <c r="AO190" s="136"/>
      <c r="BF190" s="5"/>
      <c r="BG190" s="6"/>
    </row>
    <row r="191" ht="15.75" customHeight="1">
      <c r="P191" s="126"/>
      <c r="AH191" s="136"/>
      <c r="AI191" s="136"/>
      <c r="AJ191" s="137"/>
      <c r="AK191" s="136"/>
      <c r="AL191" s="136"/>
      <c r="AM191" s="136"/>
      <c r="AN191" s="136"/>
      <c r="AO191" s="136"/>
      <c r="BF191" s="5"/>
      <c r="BG191" s="6"/>
    </row>
    <row r="192" ht="15.75" customHeight="1">
      <c r="P192" s="126"/>
      <c r="AH192" s="136"/>
      <c r="AI192" s="136"/>
      <c r="AJ192" s="137"/>
      <c r="AK192" s="136"/>
      <c r="AL192" s="136"/>
      <c r="AM192" s="136"/>
      <c r="AN192" s="136"/>
      <c r="AO192" s="136"/>
      <c r="BF192" s="5"/>
      <c r="BG192" s="6"/>
    </row>
    <row r="193" ht="15.75" customHeight="1">
      <c r="P193" s="126"/>
      <c r="AH193" s="136"/>
      <c r="AI193" s="136"/>
      <c r="AJ193" s="137"/>
      <c r="AK193" s="136"/>
      <c r="AL193" s="136"/>
      <c r="AM193" s="136"/>
      <c r="AN193" s="136"/>
      <c r="AO193" s="136"/>
      <c r="BF193" s="5"/>
      <c r="BG193" s="6"/>
    </row>
    <row r="194" ht="15.75" customHeight="1">
      <c r="P194" s="126"/>
      <c r="AH194" s="136"/>
      <c r="AI194" s="136"/>
      <c r="AJ194" s="137"/>
      <c r="AK194" s="136"/>
      <c r="AL194" s="136"/>
      <c r="AM194" s="136"/>
      <c r="AN194" s="136"/>
      <c r="AO194" s="136"/>
      <c r="BF194" s="5"/>
      <c r="BG194" s="6"/>
    </row>
    <row r="195" ht="15.75" customHeight="1">
      <c r="P195" s="126"/>
      <c r="AH195" s="136"/>
      <c r="AI195" s="136"/>
      <c r="AJ195" s="137"/>
      <c r="AK195" s="136"/>
      <c r="AL195" s="136"/>
      <c r="AM195" s="136"/>
      <c r="AN195" s="136"/>
      <c r="AO195" s="136"/>
      <c r="BF195" s="5"/>
      <c r="BG195" s="6"/>
    </row>
    <row r="196" ht="15.75" customHeight="1">
      <c r="P196" s="126"/>
      <c r="AH196" s="136"/>
      <c r="AI196" s="136"/>
      <c r="AJ196" s="137"/>
      <c r="AK196" s="136"/>
      <c r="AL196" s="136"/>
      <c r="AM196" s="136"/>
      <c r="AN196" s="136"/>
      <c r="AO196" s="136"/>
      <c r="BF196" s="5"/>
      <c r="BG196" s="6"/>
    </row>
    <row r="197" ht="15.75" customHeight="1">
      <c r="P197" s="126"/>
      <c r="AH197" s="136"/>
      <c r="AI197" s="136"/>
      <c r="AJ197" s="137"/>
      <c r="AK197" s="136"/>
      <c r="AL197" s="136"/>
      <c r="AM197" s="136"/>
      <c r="AN197" s="136"/>
      <c r="AO197" s="136"/>
      <c r="BF197" s="5"/>
      <c r="BG197" s="6"/>
    </row>
    <row r="198" ht="15.75" customHeight="1">
      <c r="P198" s="126"/>
      <c r="AH198" s="136"/>
      <c r="AI198" s="136"/>
      <c r="AJ198" s="137"/>
      <c r="AK198" s="136"/>
      <c r="AL198" s="136"/>
      <c r="AM198" s="136"/>
      <c r="AN198" s="136"/>
      <c r="AO198" s="136"/>
      <c r="BF198" s="5"/>
      <c r="BG198" s="6"/>
    </row>
    <row r="199" ht="15.75" customHeight="1">
      <c r="P199" s="126"/>
      <c r="AH199" s="136"/>
      <c r="AI199" s="136"/>
      <c r="AJ199" s="137"/>
      <c r="AK199" s="136"/>
      <c r="AL199" s="136"/>
      <c r="AM199" s="136"/>
      <c r="AN199" s="136"/>
      <c r="AO199" s="136"/>
      <c r="BF199" s="5"/>
      <c r="BG199" s="6"/>
    </row>
    <row r="200" ht="15.75" customHeight="1">
      <c r="P200" s="126"/>
      <c r="AH200" s="136"/>
      <c r="AI200" s="136"/>
      <c r="AJ200" s="137"/>
      <c r="AK200" s="136"/>
      <c r="AL200" s="136"/>
      <c r="AM200" s="136"/>
      <c r="AN200" s="136"/>
      <c r="AO200" s="136"/>
      <c r="BF200" s="5"/>
      <c r="BG200" s="6"/>
    </row>
    <row r="201" ht="15.75" customHeight="1">
      <c r="P201" s="126"/>
      <c r="AH201" s="136"/>
      <c r="AI201" s="136"/>
      <c r="AJ201" s="137"/>
      <c r="AK201" s="136"/>
      <c r="AL201" s="136"/>
      <c r="AM201" s="136"/>
      <c r="AN201" s="136"/>
      <c r="AO201" s="136"/>
      <c r="BF201" s="5"/>
      <c r="BG201" s="6"/>
    </row>
    <row r="202" ht="15.75" customHeight="1">
      <c r="P202" s="126"/>
      <c r="AH202" s="136"/>
      <c r="AI202" s="136"/>
      <c r="AJ202" s="137"/>
      <c r="AK202" s="136"/>
      <c r="AL202" s="136"/>
      <c r="AM202" s="136"/>
      <c r="AN202" s="136"/>
      <c r="AO202" s="136"/>
      <c r="BF202" s="5"/>
      <c r="BG202" s="6"/>
    </row>
    <row r="203" ht="15.75" customHeight="1">
      <c r="P203" s="126"/>
      <c r="AH203" s="136"/>
      <c r="AI203" s="136"/>
      <c r="AJ203" s="137"/>
      <c r="AK203" s="136"/>
      <c r="AL203" s="136"/>
      <c r="AM203" s="136"/>
      <c r="AN203" s="136"/>
      <c r="AO203" s="136"/>
      <c r="BF203" s="5"/>
      <c r="BG203" s="6"/>
    </row>
    <row r="204" ht="15.75" customHeight="1">
      <c r="P204" s="126"/>
      <c r="AH204" s="136"/>
      <c r="AI204" s="136"/>
      <c r="AJ204" s="137"/>
      <c r="AK204" s="136"/>
      <c r="AL204" s="136"/>
      <c r="AM204" s="136"/>
      <c r="AN204" s="136"/>
      <c r="AO204" s="136"/>
      <c r="BF204" s="5"/>
      <c r="BG204" s="6"/>
    </row>
    <row r="205" ht="15.75" customHeight="1">
      <c r="P205" s="126"/>
      <c r="AH205" s="136"/>
      <c r="AI205" s="136"/>
      <c r="AJ205" s="137"/>
      <c r="AK205" s="136"/>
      <c r="AL205" s="136"/>
      <c r="AM205" s="136"/>
      <c r="AN205" s="136"/>
      <c r="AO205" s="136"/>
      <c r="BF205" s="5"/>
      <c r="BG205" s="6"/>
    </row>
    <row r="206" ht="15.75" customHeight="1">
      <c r="P206" s="126"/>
      <c r="AH206" s="136"/>
      <c r="AI206" s="136"/>
      <c r="AJ206" s="137"/>
      <c r="AK206" s="136"/>
      <c r="AL206" s="136"/>
      <c r="AM206" s="136"/>
      <c r="AN206" s="136"/>
      <c r="AO206" s="136"/>
      <c r="BF206" s="5"/>
      <c r="BG206" s="6"/>
    </row>
    <row r="207" ht="15.75" customHeight="1">
      <c r="P207" s="126"/>
      <c r="AH207" s="136"/>
      <c r="AI207" s="136"/>
      <c r="AJ207" s="137"/>
      <c r="AK207" s="136"/>
      <c r="AL207" s="136"/>
      <c r="AM207" s="136"/>
      <c r="AN207" s="136"/>
      <c r="AO207" s="136"/>
      <c r="BF207" s="5"/>
      <c r="BG207" s="6"/>
    </row>
    <row r="208" ht="15.75" customHeight="1">
      <c r="P208" s="126"/>
      <c r="AH208" s="136"/>
      <c r="AI208" s="136"/>
      <c r="AJ208" s="137"/>
      <c r="AK208" s="136"/>
      <c r="AL208" s="136"/>
      <c r="AM208" s="136"/>
      <c r="AN208" s="136"/>
      <c r="AO208" s="136"/>
      <c r="BF208" s="5"/>
      <c r="BG208" s="6"/>
    </row>
    <row r="209" ht="15.75" customHeight="1">
      <c r="P209" s="126"/>
      <c r="AH209" s="136"/>
      <c r="AI209" s="136"/>
      <c r="AJ209" s="137"/>
      <c r="AK209" s="136"/>
      <c r="AL209" s="136"/>
      <c r="AM209" s="136"/>
      <c r="AN209" s="136"/>
      <c r="AO209" s="136"/>
      <c r="BF209" s="5"/>
      <c r="BG209" s="6"/>
    </row>
    <row r="210" ht="15.75" customHeight="1">
      <c r="P210" s="126"/>
      <c r="AH210" s="136"/>
      <c r="AI210" s="136"/>
      <c r="AJ210" s="137"/>
      <c r="AK210" s="136"/>
      <c r="AL210" s="136"/>
      <c r="AM210" s="136"/>
      <c r="AN210" s="136"/>
      <c r="AO210" s="136"/>
      <c r="BF210" s="5"/>
      <c r="BG210" s="6"/>
    </row>
    <row r="211" ht="15.75" customHeight="1">
      <c r="P211" s="126"/>
      <c r="AH211" s="136"/>
      <c r="AI211" s="136"/>
      <c r="AJ211" s="137"/>
      <c r="AK211" s="136"/>
      <c r="AL211" s="136"/>
      <c r="AM211" s="136"/>
      <c r="AN211" s="136"/>
      <c r="AO211" s="136"/>
      <c r="BF211" s="5"/>
      <c r="BG211" s="6"/>
    </row>
    <row r="212" ht="15.75" customHeight="1">
      <c r="P212" s="126"/>
      <c r="AH212" s="136"/>
      <c r="AI212" s="136"/>
      <c r="AJ212" s="137"/>
      <c r="AK212" s="136"/>
      <c r="AL212" s="136"/>
      <c r="AM212" s="136"/>
      <c r="AN212" s="136"/>
      <c r="AO212" s="136"/>
      <c r="BF212" s="5"/>
      <c r="BG212" s="6"/>
    </row>
    <row r="213" ht="15.75" customHeight="1">
      <c r="P213" s="126"/>
      <c r="AH213" s="136"/>
      <c r="AI213" s="136"/>
      <c r="AJ213" s="137"/>
      <c r="AK213" s="136"/>
      <c r="AL213" s="136"/>
      <c r="AM213" s="136"/>
      <c r="AN213" s="136"/>
      <c r="AO213" s="136"/>
      <c r="BF213" s="5"/>
      <c r="BG213" s="6"/>
    </row>
    <row r="214" ht="15.75" customHeight="1">
      <c r="P214" s="126"/>
      <c r="AH214" s="136"/>
      <c r="AI214" s="136"/>
      <c r="AJ214" s="137"/>
      <c r="AK214" s="136"/>
      <c r="AL214" s="136"/>
      <c r="AM214" s="136"/>
      <c r="AN214" s="136"/>
      <c r="AO214" s="136"/>
      <c r="BF214" s="5"/>
      <c r="BG214" s="6"/>
    </row>
    <row r="215" ht="15.75" customHeight="1">
      <c r="P215" s="126"/>
      <c r="AH215" s="136"/>
      <c r="AI215" s="136"/>
      <c r="AJ215" s="137"/>
      <c r="AK215" s="136"/>
      <c r="AL215" s="136"/>
      <c r="AM215" s="136"/>
      <c r="AN215" s="136"/>
      <c r="AO215" s="136"/>
      <c r="BF215" s="5"/>
      <c r="BG215" s="6"/>
    </row>
    <row r="216" ht="15.75" customHeight="1">
      <c r="P216" s="126"/>
      <c r="AH216" s="136"/>
      <c r="AI216" s="136"/>
      <c r="AJ216" s="137"/>
      <c r="AK216" s="136"/>
      <c r="AL216" s="136"/>
      <c r="AM216" s="136"/>
      <c r="AN216" s="136"/>
      <c r="AO216" s="136"/>
      <c r="BF216" s="5"/>
      <c r="BG216" s="6"/>
    </row>
    <row r="217" ht="15.75" customHeight="1">
      <c r="P217" s="126"/>
      <c r="AH217" s="136"/>
      <c r="AI217" s="136"/>
      <c r="AJ217" s="137"/>
      <c r="AK217" s="136"/>
      <c r="AL217" s="136"/>
      <c r="AM217" s="136"/>
      <c r="AN217" s="136"/>
      <c r="AO217" s="136"/>
      <c r="BF217" s="5"/>
      <c r="BG217" s="6"/>
    </row>
    <row r="218" ht="15.75" customHeight="1">
      <c r="P218" s="126"/>
      <c r="AH218" s="136"/>
      <c r="AI218" s="136"/>
      <c r="AJ218" s="137"/>
      <c r="AK218" s="136"/>
      <c r="AL218" s="136"/>
      <c r="AM218" s="136"/>
      <c r="AN218" s="136"/>
      <c r="AO218" s="136"/>
      <c r="BF218" s="5"/>
      <c r="BG218" s="6"/>
    </row>
    <row r="219" ht="15.75" customHeight="1">
      <c r="P219" s="126"/>
      <c r="AH219" s="136"/>
      <c r="AI219" s="136"/>
      <c r="AJ219" s="137"/>
      <c r="AK219" s="136"/>
      <c r="AL219" s="136"/>
      <c r="AM219" s="136"/>
      <c r="AN219" s="136"/>
      <c r="AO219" s="136"/>
      <c r="BF219" s="5"/>
      <c r="BG219" s="6"/>
    </row>
    <row r="220" ht="15.75" customHeight="1">
      <c r="P220" s="126"/>
      <c r="AH220" s="136"/>
      <c r="AI220" s="136"/>
      <c r="AJ220" s="137"/>
      <c r="AK220" s="136"/>
      <c r="AL220" s="136"/>
      <c r="AM220" s="136"/>
      <c r="AN220" s="136"/>
      <c r="AO220" s="136"/>
      <c r="BF220" s="5"/>
      <c r="BG220" s="6"/>
    </row>
    <row r="221" ht="15.75" customHeight="1">
      <c r="P221" s="126"/>
      <c r="AH221" s="136"/>
      <c r="AI221" s="136"/>
      <c r="AJ221" s="137"/>
      <c r="AK221" s="136"/>
      <c r="AL221" s="136"/>
      <c r="AM221" s="136"/>
      <c r="AN221" s="136"/>
      <c r="AO221" s="136"/>
      <c r="BF221" s="5"/>
      <c r="BG221" s="6"/>
    </row>
    <row r="222" ht="15.75" customHeight="1">
      <c r="P222" s="126"/>
      <c r="AH222" s="136"/>
      <c r="AI222" s="136"/>
      <c r="AJ222" s="137"/>
      <c r="AK222" s="136"/>
      <c r="AL222" s="136"/>
      <c r="AM222" s="136"/>
      <c r="AN222" s="136"/>
      <c r="AO222" s="136"/>
      <c r="BF222" s="5"/>
      <c r="BG222" s="6"/>
    </row>
    <row r="223" ht="15.75" customHeight="1">
      <c r="P223" s="126"/>
      <c r="AH223" s="136"/>
      <c r="AI223" s="136"/>
      <c r="AJ223" s="137"/>
      <c r="AK223" s="136"/>
      <c r="AL223" s="136"/>
      <c r="AM223" s="136"/>
      <c r="AN223" s="136"/>
      <c r="AO223" s="136"/>
      <c r="BF223" s="5"/>
      <c r="BG223" s="6"/>
    </row>
    <row r="224" ht="15.75" customHeight="1">
      <c r="P224" s="126"/>
      <c r="AH224" s="136"/>
      <c r="AI224" s="136"/>
      <c r="AJ224" s="137"/>
      <c r="AK224" s="136"/>
      <c r="AL224" s="136"/>
      <c r="AM224" s="136"/>
      <c r="AN224" s="136"/>
      <c r="AO224" s="136"/>
      <c r="BF224" s="5"/>
      <c r="BG224" s="6"/>
    </row>
    <row r="225" ht="15.75" customHeight="1">
      <c r="P225" s="126"/>
      <c r="AH225" s="136"/>
      <c r="AI225" s="136"/>
      <c r="AJ225" s="137"/>
      <c r="AK225" s="136"/>
      <c r="AL225" s="136"/>
      <c r="AM225" s="136"/>
      <c r="AN225" s="136"/>
      <c r="AO225" s="136"/>
      <c r="BF225" s="5"/>
      <c r="BG225" s="6"/>
    </row>
    <row r="226" ht="15.75" customHeight="1">
      <c r="P226" s="126"/>
      <c r="AH226" s="136"/>
      <c r="AI226" s="136"/>
      <c r="AJ226" s="137"/>
      <c r="AK226" s="136"/>
      <c r="AL226" s="136"/>
      <c r="AM226" s="136"/>
      <c r="AN226" s="136"/>
      <c r="AO226" s="136"/>
      <c r="BF226" s="5"/>
      <c r="BG226" s="6"/>
    </row>
    <row r="227" ht="15.75" customHeight="1">
      <c r="P227" s="126"/>
      <c r="AH227" s="136"/>
      <c r="AI227" s="136"/>
      <c r="AJ227" s="137"/>
      <c r="AK227" s="136"/>
      <c r="AL227" s="136"/>
      <c r="AM227" s="136"/>
      <c r="AN227" s="136"/>
      <c r="AO227" s="136"/>
      <c r="BF227" s="5"/>
      <c r="BG227" s="6"/>
    </row>
    <row r="228" ht="15.75" customHeight="1">
      <c r="P228" s="126"/>
      <c r="AH228" s="136"/>
      <c r="AI228" s="136"/>
      <c r="AJ228" s="137"/>
      <c r="AK228" s="136"/>
      <c r="AL228" s="136"/>
      <c r="AM228" s="136"/>
      <c r="AN228" s="136"/>
      <c r="AO228" s="136"/>
      <c r="BF228" s="5"/>
      <c r="BG228" s="6"/>
    </row>
    <row r="229" ht="15.75" customHeight="1">
      <c r="P229" s="126"/>
      <c r="AH229" s="136"/>
      <c r="AI229" s="136"/>
      <c r="AJ229" s="137"/>
      <c r="AK229" s="136"/>
      <c r="AL229" s="136"/>
      <c r="AM229" s="136"/>
      <c r="AN229" s="136"/>
      <c r="AO229" s="136"/>
      <c r="BF229" s="5"/>
      <c r="BG229" s="6"/>
    </row>
    <row r="230" ht="15.75" customHeight="1">
      <c r="P230" s="126"/>
      <c r="AH230" s="136"/>
      <c r="AI230" s="136"/>
      <c r="AJ230" s="137"/>
      <c r="AK230" s="136"/>
      <c r="AL230" s="136"/>
      <c r="AM230" s="136"/>
      <c r="AN230" s="136"/>
      <c r="AO230" s="136"/>
      <c r="BF230" s="5"/>
      <c r="BG230" s="6"/>
    </row>
    <row r="231" ht="15.75" customHeight="1">
      <c r="P231" s="126"/>
      <c r="AH231" s="136"/>
      <c r="AI231" s="136"/>
      <c r="AJ231" s="137"/>
      <c r="AK231" s="136"/>
      <c r="AL231" s="136"/>
      <c r="AM231" s="136"/>
      <c r="AN231" s="136"/>
      <c r="AO231" s="136"/>
      <c r="BF231" s="5"/>
      <c r="BG231" s="6"/>
    </row>
    <row r="232" ht="15.75" customHeight="1">
      <c r="P232" s="126"/>
      <c r="AH232" s="136"/>
      <c r="AI232" s="136"/>
      <c r="AJ232" s="137"/>
      <c r="AK232" s="136"/>
      <c r="AL232" s="136"/>
      <c r="AM232" s="136"/>
      <c r="AN232" s="136"/>
      <c r="AO232" s="136"/>
      <c r="BF232" s="5"/>
      <c r="BG232" s="6"/>
    </row>
    <row r="233" ht="15.75" customHeight="1">
      <c r="P233" s="126"/>
      <c r="AH233" s="136"/>
      <c r="AI233" s="136"/>
      <c r="AJ233" s="137"/>
      <c r="AK233" s="136"/>
      <c r="AL233" s="136"/>
      <c r="AM233" s="136"/>
      <c r="AN233" s="136"/>
      <c r="AO233" s="136"/>
      <c r="BF233" s="5"/>
      <c r="BG233" s="6"/>
    </row>
    <row r="234" ht="15.75" customHeight="1">
      <c r="P234" s="126"/>
      <c r="AH234" s="136"/>
      <c r="AI234" s="136"/>
      <c r="AJ234" s="137"/>
      <c r="AK234" s="136"/>
      <c r="AL234" s="136"/>
      <c r="AM234" s="136"/>
      <c r="AN234" s="136"/>
      <c r="AO234" s="136"/>
      <c r="BF234" s="5"/>
      <c r="BG234" s="6"/>
    </row>
    <row r="235" ht="15.75" customHeight="1">
      <c r="P235" s="126"/>
      <c r="AH235" s="136"/>
      <c r="AI235" s="136"/>
      <c r="AJ235" s="137"/>
      <c r="AK235" s="136"/>
      <c r="AL235" s="136"/>
      <c r="AM235" s="136"/>
      <c r="AN235" s="136"/>
      <c r="AO235" s="136"/>
      <c r="BF235" s="5"/>
      <c r="BG235" s="6"/>
    </row>
    <row r="236" ht="15.75" customHeight="1">
      <c r="P236" s="126"/>
      <c r="AH236" s="136"/>
      <c r="AI236" s="136"/>
      <c r="AJ236" s="137"/>
      <c r="AK236" s="136"/>
      <c r="AL236" s="136"/>
      <c r="AM236" s="136"/>
      <c r="AN236" s="136"/>
      <c r="AO236" s="136"/>
      <c r="BF236" s="5"/>
      <c r="BG236" s="6"/>
    </row>
    <row r="237" ht="15.75" customHeight="1">
      <c r="P237" s="126"/>
      <c r="AH237" s="136"/>
      <c r="AI237" s="136"/>
      <c r="AJ237" s="137"/>
      <c r="AK237" s="136"/>
      <c r="AL237" s="136"/>
      <c r="AM237" s="136"/>
      <c r="AN237" s="136"/>
      <c r="AO237" s="136"/>
      <c r="BF237" s="5"/>
      <c r="BG237" s="6"/>
    </row>
    <row r="238" ht="15.75" customHeight="1">
      <c r="P238" s="126"/>
      <c r="AH238" s="136"/>
      <c r="AI238" s="136"/>
      <c r="AJ238" s="137"/>
      <c r="AK238" s="136"/>
      <c r="AL238" s="136"/>
      <c r="AM238" s="136"/>
      <c r="AN238" s="136"/>
      <c r="AO238" s="136"/>
      <c r="BF238" s="5"/>
      <c r="BG238" s="6"/>
    </row>
    <row r="239" ht="15.75" customHeight="1">
      <c r="P239" s="126"/>
      <c r="AH239" s="136"/>
      <c r="AI239" s="136"/>
      <c r="AJ239" s="137"/>
      <c r="AK239" s="136"/>
      <c r="AL239" s="136"/>
      <c r="AM239" s="136"/>
      <c r="AN239" s="136"/>
      <c r="AO239" s="136"/>
      <c r="BF239" s="5"/>
      <c r="BG239" s="6"/>
    </row>
    <row r="240" ht="15.75" customHeight="1">
      <c r="P240" s="126"/>
      <c r="AH240" s="136"/>
      <c r="AI240" s="136"/>
      <c r="AJ240" s="137"/>
      <c r="AK240" s="136"/>
      <c r="AL240" s="136"/>
      <c r="AM240" s="136"/>
      <c r="AN240" s="136"/>
      <c r="AO240" s="136"/>
      <c r="BF240" s="5"/>
      <c r="BG240" s="6"/>
    </row>
    <row r="241" ht="15.75" customHeight="1">
      <c r="P241" s="126"/>
      <c r="AH241" s="136"/>
      <c r="AI241" s="136"/>
      <c r="AJ241" s="137"/>
      <c r="AK241" s="136"/>
      <c r="AL241" s="136"/>
      <c r="AM241" s="136"/>
      <c r="AN241" s="136"/>
      <c r="AO241" s="136"/>
      <c r="BF241" s="5"/>
      <c r="BG241" s="6"/>
    </row>
    <row r="242" ht="15.75" customHeight="1">
      <c r="P242" s="126"/>
      <c r="AH242" s="136"/>
      <c r="AI242" s="136"/>
      <c r="AJ242" s="137"/>
      <c r="AK242" s="136"/>
      <c r="AL242" s="136"/>
      <c r="AM242" s="136"/>
      <c r="AN242" s="136"/>
      <c r="AO242" s="136"/>
      <c r="BF242" s="5"/>
      <c r="BG242" s="6"/>
    </row>
    <row r="243" ht="15.75" customHeight="1">
      <c r="P243" s="126"/>
      <c r="AH243" s="136"/>
      <c r="AI243" s="136"/>
      <c r="AJ243" s="137"/>
      <c r="AK243" s="136"/>
      <c r="AL243" s="136"/>
      <c r="AM243" s="136"/>
      <c r="AN243" s="136"/>
      <c r="AO243" s="136"/>
      <c r="BF243" s="5"/>
      <c r="BG243" s="6"/>
    </row>
    <row r="244" ht="15.75" customHeight="1">
      <c r="P244" s="126"/>
      <c r="AH244" s="136"/>
      <c r="AI244" s="136"/>
      <c r="AJ244" s="137"/>
      <c r="AK244" s="136"/>
      <c r="AL244" s="136"/>
      <c r="AM244" s="136"/>
      <c r="AN244" s="136"/>
      <c r="AO244" s="136"/>
      <c r="BF244" s="5"/>
      <c r="BG244" s="6"/>
    </row>
    <row r="245" ht="15.75" customHeight="1">
      <c r="P245" s="126"/>
      <c r="AH245" s="136"/>
      <c r="AI245" s="136"/>
      <c r="AJ245" s="137"/>
      <c r="AK245" s="136"/>
      <c r="AL245" s="136"/>
      <c r="AM245" s="136"/>
      <c r="AN245" s="136"/>
      <c r="AO245" s="136"/>
      <c r="BF245" s="5"/>
      <c r="BG245" s="6"/>
    </row>
    <row r="246" ht="15.75" customHeight="1">
      <c r="P246" s="126"/>
      <c r="AH246" s="136"/>
      <c r="AI246" s="136"/>
      <c r="AJ246" s="137"/>
      <c r="AK246" s="136"/>
      <c r="AL246" s="136"/>
      <c r="AM246" s="136"/>
      <c r="AN246" s="136"/>
      <c r="AO246" s="136"/>
      <c r="BF246" s="5"/>
      <c r="BG246" s="6"/>
    </row>
    <row r="247" ht="15.75" customHeight="1">
      <c r="P247" s="126"/>
      <c r="AH247" s="136"/>
      <c r="AI247" s="136"/>
      <c r="AJ247" s="137"/>
      <c r="AK247" s="136"/>
      <c r="AL247" s="136"/>
      <c r="AM247" s="136"/>
      <c r="AN247" s="136"/>
      <c r="AO247" s="136"/>
      <c r="BF247" s="5"/>
      <c r="BG247" s="6"/>
    </row>
    <row r="248" ht="15.75" customHeight="1">
      <c r="P248" s="126"/>
      <c r="AH248" s="136"/>
      <c r="AI248" s="136"/>
      <c r="AJ248" s="137"/>
      <c r="AK248" s="136"/>
      <c r="AL248" s="136"/>
      <c r="AM248" s="136"/>
      <c r="AN248" s="136"/>
      <c r="AO248" s="136"/>
      <c r="BF248" s="5"/>
      <c r="BG248" s="6"/>
    </row>
    <row r="249" ht="15.75" customHeight="1">
      <c r="P249" s="126"/>
      <c r="AH249" s="136"/>
      <c r="AI249" s="136"/>
      <c r="AJ249" s="137"/>
      <c r="AK249" s="136"/>
      <c r="AL249" s="136"/>
      <c r="AM249" s="136"/>
      <c r="AN249" s="136"/>
      <c r="AO249" s="136"/>
      <c r="BF249" s="5"/>
      <c r="BG249" s="6"/>
    </row>
    <row r="250" ht="15.75" customHeight="1">
      <c r="P250" s="126"/>
      <c r="AH250" s="136"/>
      <c r="AI250" s="136"/>
      <c r="AJ250" s="137"/>
      <c r="AK250" s="136"/>
      <c r="AL250" s="136"/>
      <c r="AM250" s="136"/>
      <c r="AN250" s="136"/>
      <c r="AO250" s="136"/>
      <c r="BF250" s="5"/>
      <c r="BG250" s="6"/>
    </row>
    <row r="251" ht="15.75" customHeight="1">
      <c r="P251" s="126"/>
      <c r="AH251" s="136"/>
      <c r="AI251" s="136"/>
      <c r="AJ251" s="137"/>
      <c r="AK251" s="136"/>
      <c r="AL251" s="136"/>
      <c r="AM251" s="136"/>
      <c r="AN251" s="136"/>
      <c r="AO251" s="136"/>
      <c r="BF251" s="5"/>
      <c r="BG251" s="6"/>
    </row>
    <row r="252" ht="15.75" customHeight="1">
      <c r="P252" s="126"/>
      <c r="AH252" s="136"/>
      <c r="AI252" s="136"/>
      <c r="AJ252" s="137"/>
      <c r="AK252" s="136"/>
      <c r="AL252" s="136"/>
      <c r="AM252" s="136"/>
      <c r="AN252" s="136"/>
      <c r="AO252" s="136"/>
      <c r="BF252" s="5"/>
      <c r="BG252" s="6"/>
    </row>
    <row r="253" ht="15.75" customHeight="1">
      <c r="P253" s="126"/>
      <c r="AH253" s="136"/>
      <c r="AI253" s="136"/>
      <c r="AJ253" s="137"/>
      <c r="AK253" s="136"/>
      <c r="AL253" s="136"/>
      <c r="AM253" s="136"/>
      <c r="AN253" s="136"/>
      <c r="AO253" s="136"/>
      <c r="BF253" s="5"/>
      <c r="BG253" s="6"/>
    </row>
    <row r="254" ht="15.75" customHeight="1">
      <c r="P254" s="126"/>
      <c r="AH254" s="136"/>
      <c r="AI254" s="136"/>
      <c r="AJ254" s="137"/>
      <c r="AK254" s="136"/>
      <c r="AL254" s="136"/>
      <c r="AM254" s="136"/>
      <c r="AN254" s="136"/>
      <c r="AO254" s="136"/>
      <c r="BF254" s="5"/>
      <c r="BG254" s="6"/>
    </row>
    <row r="255" ht="15.75" customHeight="1">
      <c r="P255" s="126"/>
      <c r="AH255" s="136"/>
      <c r="AI255" s="136"/>
      <c r="AJ255" s="137"/>
      <c r="AK255" s="136"/>
      <c r="AL255" s="136"/>
      <c r="AM255" s="136"/>
      <c r="AN255" s="136"/>
      <c r="AO255" s="136"/>
      <c r="BF255" s="5"/>
      <c r="BG255" s="6"/>
    </row>
    <row r="256" ht="15.75" customHeight="1">
      <c r="P256" s="126"/>
      <c r="AH256" s="136"/>
      <c r="AI256" s="136"/>
      <c r="AJ256" s="137"/>
      <c r="AK256" s="136"/>
      <c r="AL256" s="136"/>
      <c r="AM256" s="136"/>
      <c r="AN256" s="136"/>
      <c r="AO256" s="136"/>
      <c r="BF256" s="5"/>
      <c r="BG256" s="6"/>
    </row>
    <row r="257" ht="15.75" customHeight="1">
      <c r="P257" s="126"/>
      <c r="AH257" s="136"/>
      <c r="AI257" s="136"/>
      <c r="AJ257" s="137"/>
      <c r="AK257" s="136"/>
      <c r="AL257" s="136"/>
      <c r="AM257" s="136"/>
      <c r="AN257" s="136"/>
      <c r="AO257" s="136"/>
      <c r="BF257" s="5"/>
      <c r="BG257" s="6"/>
    </row>
    <row r="258" ht="15.75" customHeight="1">
      <c r="P258" s="126"/>
      <c r="AH258" s="136"/>
      <c r="AI258" s="136"/>
      <c r="AJ258" s="137"/>
      <c r="AK258" s="136"/>
      <c r="AL258" s="136"/>
      <c r="AM258" s="136"/>
      <c r="AN258" s="136"/>
      <c r="AO258" s="136"/>
      <c r="BF258" s="5"/>
      <c r="BG258" s="6"/>
    </row>
    <row r="259" ht="15.75" customHeight="1">
      <c r="P259" s="126"/>
      <c r="AH259" s="136"/>
      <c r="AI259" s="136"/>
      <c r="AJ259" s="137"/>
      <c r="AK259" s="136"/>
      <c r="AL259" s="136"/>
      <c r="AM259" s="136"/>
      <c r="AN259" s="136"/>
      <c r="AO259" s="136"/>
      <c r="BF259" s="5"/>
      <c r="BG259" s="6"/>
    </row>
    <row r="260" ht="15.75" customHeight="1">
      <c r="P260" s="126"/>
      <c r="AH260" s="136"/>
      <c r="AI260" s="136"/>
      <c r="AJ260" s="137"/>
      <c r="AK260" s="136"/>
      <c r="AL260" s="136"/>
      <c r="AM260" s="136"/>
      <c r="AN260" s="136"/>
      <c r="AO260" s="136"/>
      <c r="BF260" s="5"/>
      <c r="BG260" s="6"/>
    </row>
    <row r="261" ht="15.75" customHeight="1">
      <c r="P261" s="126"/>
      <c r="AH261" s="136"/>
      <c r="AI261" s="136"/>
      <c r="AJ261" s="137"/>
      <c r="AK261" s="136"/>
      <c r="AL261" s="136"/>
      <c r="AM261" s="136"/>
      <c r="AN261" s="136"/>
      <c r="AO261" s="136"/>
      <c r="BF261" s="5"/>
      <c r="BG261" s="6"/>
    </row>
    <row r="262" ht="15.75" customHeight="1">
      <c r="P262" s="126"/>
      <c r="AH262" s="136"/>
      <c r="AI262" s="136"/>
      <c r="AJ262" s="137"/>
      <c r="AK262" s="136"/>
      <c r="AL262" s="136"/>
      <c r="AM262" s="136"/>
      <c r="AN262" s="136"/>
      <c r="AO262" s="136"/>
      <c r="BF262" s="5"/>
      <c r="BG262" s="6"/>
    </row>
    <row r="263" ht="15.75" customHeight="1">
      <c r="P263" s="126"/>
      <c r="AH263" s="136"/>
      <c r="AI263" s="136"/>
      <c r="AJ263" s="137"/>
      <c r="AK263" s="136"/>
      <c r="AL263" s="136"/>
      <c r="AM263" s="136"/>
      <c r="AN263" s="136"/>
      <c r="AO263" s="136"/>
      <c r="BF263" s="5"/>
      <c r="BG263" s="6"/>
    </row>
    <row r="264" ht="15.75" customHeight="1">
      <c r="P264" s="126"/>
      <c r="AH264" s="136"/>
      <c r="AI264" s="136"/>
      <c r="AJ264" s="137"/>
      <c r="AK264" s="136"/>
      <c r="AL264" s="136"/>
      <c r="AM264" s="136"/>
      <c r="AN264" s="136"/>
      <c r="AO264" s="136"/>
      <c r="BF264" s="5"/>
      <c r="BG264" s="6"/>
    </row>
    <row r="265" ht="15.75" customHeight="1">
      <c r="P265" s="126"/>
      <c r="AH265" s="136"/>
      <c r="AI265" s="136"/>
      <c r="AJ265" s="137"/>
      <c r="AK265" s="136"/>
      <c r="AL265" s="136"/>
      <c r="AM265" s="136"/>
      <c r="AN265" s="136"/>
      <c r="AO265" s="136"/>
      <c r="BF265" s="5"/>
      <c r="BG265" s="6"/>
    </row>
    <row r="266" ht="15.75" customHeight="1">
      <c r="P266" s="126"/>
      <c r="AH266" s="136"/>
      <c r="AI266" s="136"/>
      <c r="AJ266" s="137"/>
      <c r="AK266" s="136"/>
      <c r="AL266" s="136"/>
      <c r="AM266" s="136"/>
      <c r="AN266" s="136"/>
      <c r="AO266" s="136"/>
      <c r="BF266" s="5"/>
      <c r="BG266" s="6"/>
    </row>
    <row r="267" ht="15.75" customHeight="1">
      <c r="P267" s="126"/>
      <c r="AH267" s="136"/>
      <c r="AI267" s="136"/>
      <c r="AJ267" s="137"/>
      <c r="AK267" s="136"/>
      <c r="AL267" s="136"/>
      <c r="AM267" s="136"/>
      <c r="AN267" s="136"/>
      <c r="AO267" s="136"/>
      <c r="BF267" s="5"/>
      <c r="BG267" s="6"/>
    </row>
    <row r="268" ht="15.75" customHeight="1">
      <c r="P268" s="126"/>
      <c r="AH268" s="136"/>
      <c r="AI268" s="136"/>
      <c r="AJ268" s="137"/>
      <c r="AK268" s="136"/>
      <c r="AL268" s="136"/>
      <c r="AM268" s="136"/>
      <c r="AN268" s="136"/>
      <c r="AO268" s="136"/>
      <c r="BF268" s="5"/>
      <c r="BG268" s="6"/>
    </row>
    <row r="269" ht="15.75" customHeight="1">
      <c r="P269" s="126"/>
      <c r="AH269" s="136"/>
      <c r="AI269" s="136"/>
      <c r="AJ269" s="137"/>
      <c r="AK269" s="136"/>
      <c r="AL269" s="136"/>
      <c r="AM269" s="136"/>
      <c r="AN269" s="136"/>
      <c r="AO269" s="136"/>
      <c r="BF269" s="5"/>
      <c r="BG269" s="6"/>
    </row>
    <row r="270" ht="15.75" customHeight="1">
      <c r="P270" s="126"/>
      <c r="AH270" s="136"/>
      <c r="AI270" s="136"/>
      <c r="AJ270" s="137"/>
      <c r="AK270" s="136"/>
      <c r="AL270" s="136"/>
      <c r="AM270" s="136"/>
      <c r="AN270" s="136"/>
      <c r="AO270" s="136"/>
      <c r="BF270" s="5"/>
      <c r="BG270" s="6"/>
    </row>
    <row r="271" ht="15.75" customHeight="1">
      <c r="P271" s="126"/>
      <c r="AH271" s="136"/>
      <c r="AI271" s="136"/>
      <c r="AJ271" s="137"/>
      <c r="AK271" s="136"/>
      <c r="AL271" s="136"/>
      <c r="AM271" s="136"/>
      <c r="AN271" s="136"/>
      <c r="AO271" s="136"/>
      <c r="BF271" s="5"/>
      <c r="BG271" s="6"/>
    </row>
    <row r="272" ht="15.75" customHeight="1">
      <c r="P272" s="126"/>
      <c r="AH272" s="136"/>
      <c r="AI272" s="136"/>
      <c r="AJ272" s="137"/>
      <c r="AK272" s="136"/>
      <c r="AL272" s="136"/>
      <c r="AM272" s="136"/>
      <c r="AN272" s="136"/>
      <c r="AO272" s="136"/>
      <c r="BF272" s="5"/>
      <c r="BG272" s="6"/>
    </row>
    <row r="273" ht="15.75" customHeight="1">
      <c r="P273" s="126"/>
      <c r="AH273" s="136"/>
      <c r="AI273" s="136"/>
      <c r="AJ273" s="137"/>
      <c r="AK273" s="136"/>
      <c r="AL273" s="136"/>
      <c r="AM273" s="136"/>
      <c r="AN273" s="136"/>
      <c r="AO273" s="136"/>
      <c r="BF273" s="5"/>
      <c r="BG273" s="6"/>
    </row>
    <row r="274" ht="15.75" customHeight="1">
      <c r="P274" s="126"/>
      <c r="AH274" s="136"/>
      <c r="AI274" s="136"/>
      <c r="AJ274" s="137"/>
      <c r="AK274" s="136"/>
      <c r="AL274" s="136"/>
      <c r="AM274" s="136"/>
      <c r="AN274" s="136"/>
      <c r="AO274" s="136"/>
      <c r="BF274" s="5"/>
      <c r="BG274" s="6"/>
    </row>
    <row r="275" ht="15.75" customHeight="1">
      <c r="P275" s="126"/>
      <c r="AH275" s="136"/>
      <c r="AI275" s="136"/>
      <c r="AJ275" s="137"/>
      <c r="AK275" s="136"/>
      <c r="AL275" s="136"/>
      <c r="AM275" s="136"/>
      <c r="AN275" s="136"/>
      <c r="AO275" s="136"/>
      <c r="BF275" s="5"/>
      <c r="BG275" s="6"/>
    </row>
    <row r="276" ht="15.75" customHeight="1">
      <c r="P276" s="126"/>
      <c r="AH276" s="136"/>
      <c r="AI276" s="136"/>
      <c r="AJ276" s="137"/>
      <c r="AK276" s="136"/>
      <c r="AL276" s="136"/>
      <c r="AM276" s="136"/>
      <c r="AN276" s="136"/>
      <c r="AO276" s="136"/>
      <c r="BF276" s="5"/>
      <c r="BG276" s="6"/>
    </row>
    <row r="277" ht="15.75" customHeight="1">
      <c r="P277" s="126"/>
      <c r="AH277" s="136"/>
      <c r="AI277" s="136"/>
      <c r="AJ277" s="137"/>
      <c r="AK277" s="136"/>
      <c r="AL277" s="136"/>
      <c r="AM277" s="136"/>
      <c r="AN277" s="136"/>
      <c r="AO277" s="136"/>
      <c r="BF277" s="5"/>
      <c r="BG277" s="6"/>
    </row>
    <row r="278" ht="15.75" customHeight="1">
      <c r="P278" s="126"/>
      <c r="AH278" s="136"/>
      <c r="AI278" s="136"/>
      <c r="AJ278" s="137"/>
      <c r="AK278" s="136"/>
      <c r="AL278" s="136"/>
      <c r="AM278" s="136"/>
      <c r="AN278" s="136"/>
      <c r="AO278" s="136"/>
      <c r="BF278" s="5"/>
      <c r="BG278" s="6"/>
    </row>
    <row r="279" ht="15.75" customHeight="1">
      <c r="P279" s="126"/>
      <c r="AH279" s="136"/>
      <c r="AI279" s="136"/>
      <c r="AJ279" s="137"/>
      <c r="AK279" s="136"/>
      <c r="AL279" s="136"/>
      <c r="AM279" s="136"/>
      <c r="AN279" s="136"/>
      <c r="AO279" s="136"/>
      <c r="BF279" s="5"/>
      <c r="BG279" s="6"/>
    </row>
    <row r="280" ht="15.75" customHeight="1">
      <c r="P280" s="126"/>
      <c r="AH280" s="136"/>
      <c r="AI280" s="136"/>
      <c r="AJ280" s="137"/>
      <c r="AK280" s="136"/>
      <c r="AL280" s="136"/>
      <c r="AM280" s="136"/>
      <c r="AN280" s="136"/>
      <c r="AO280" s="136"/>
      <c r="BF280" s="5"/>
      <c r="BG280" s="6"/>
    </row>
    <row r="281" ht="15.75" customHeight="1">
      <c r="P281" s="126"/>
      <c r="AH281" s="136"/>
      <c r="AI281" s="136"/>
      <c r="AJ281" s="137"/>
      <c r="AK281" s="136"/>
      <c r="AL281" s="136"/>
      <c r="AM281" s="136"/>
      <c r="AN281" s="136"/>
      <c r="AO281" s="136"/>
      <c r="BF281" s="5"/>
      <c r="BG281" s="6"/>
    </row>
    <row r="282" ht="15.75" customHeight="1">
      <c r="P282" s="126"/>
      <c r="AH282" s="136"/>
      <c r="AI282" s="136"/>
      <c r="AJ282" s="137"/>
      <c r="AK282" s="136"/>
      <c r="AL282" s="136"/>
      <c r="AM282" s="136"/>
      <c r="AN282" s="136"/>
      <c r="AO282" s="136"/>
      <c r="BF282" s="5"/>
      <c r="BG282" s="6"/>
    </row>
    <row r="283" ht="15.75" customHeight="1">
      <c r="P283" s="126"/>
      <c r="AH283" s="136"/>
      <c r="AI283" s="136"/>
      <c r="AJ283" s="137"/>
      <c r="AK283" s="136"/>
      <c r="AL283" s="136"/>
      <c r="AM283" s="136"/>
      <c r="AN283" s="136"/>
      <c r="AO283" s="136"/>
      <c r="BF283" s="5"/>
      <c r="BG283" s="6"/>
    </row>
    <row r="284" ht="15.75" customHeight="1">
      <c r="P284" s="126"/>
      <c r="AH284" s="136"/>
      <c r="AI284" s="136"/>
      <c r="AJ284" s="137"/>
      <c r="AK284" s="136"/>
      <c r="AL284" s="136"/>
      <c r="AM284" s="136"/>
      <c r="AN284" s="136"/>
      <c r="AO284" s="136"/>
      <c r="BF284" s="5"/>
      <c r="BG284" s="6"/>
    </row>
    <row r="285" ht="15.75" customHeight="1">
      <c r="P285" s="126"/>
      <c r="AH285" s="136"/>
      <c r="AI285" s="136"/>
      <c r="AJ285" s="137"/>
      <c r="AK285" s="136"/>
      <c r="AL285" s="136"/>
      <c r="AM285" s="136"/>
      <c r="AN285" s="136"/>
      <c r="AO285" s="136"/>
      <c r="BF285" s="5"/>
      <c r="BG285" s="6"/>
    </row>
    <row r="286" ht="15.75" customHeight="1">
      <c r="P286" s="126"/>
      <c r="AH286" s="136"/>
      <c r="AI286" s="136"/>
      <c r="AJ286" s="137"/>
      <c r="AK286" s="136"/>
      <c r="AL286" s="136"/>
      <c r="AM286" s="136"/>
      <c r="AN286" s="136"/>
      <c r="AO286" s="136"/>
      <c r="BF286" s="5"/>
      <c r="BG286" s="6"/>
    </row>
    <row r="287" ht="15.75" customHeight="1">
      <c r="P287" s="126"/>
      <c r="AH287" s="136"/>
      <c r="AI287" s="136"/>
      <c r="AJ287" s="137"/>
      <c r="AK287" s="136"/>
      <c r="AL287" s="136"/>
      <c r="AM287" s="136"/>
      <c r="AN287" s="136"/>
      <c r="AO287" s="136"/>
      <c r="BF287" s="5"/>
      <c r="BG287" s="6"/>
    </row>
    <row r="288" ht="15.75" customHeight="1">
      <c r="P288" s="126"/>
      <c r="AH288" s="136"/>
      <c r="AI288" s="136"/>
      <c r="AJ288" s="137"/>
      <c r="AK288" s="136"/>
      <c r="AL288" s="136"/>
      <c r="AM288" s="136"/>
      <c r="AN288" s="136"/>
      <c r="AO288" s="136"/>
      <c r="BF288" s="5"/>
      <c r="BG288" s="6"/>
    </row>
    <row r="289" ht="15.75" customHeight="1">
      <c r="P289" s="126"/>
      <c r="AH289" s="136"/>
      <c r="AI289" s="136"/>
      <c r="AJ289" s="137"/>
      <c r="AK289" s="136"/>
      <c r="AL289" s="136"/>
      <c r="AM289" s="136"/>
      <c r="AN289" s="136"/>
      <c r="AO289" s="136"/>
      <c r="BF289" s="5"/>
      <c r="BG289" s="6"/>
    </row>
    <row r="290" ht="15.75" customHeight="1">
      <c r="P290" s="126"/>
      <c r="AH290" s="136"/>
      <c r="AI290" s="136"/>
      <c r="AJ290" s="137"/>
      <c r="AK290" s="136"/>
      <c r="AL290" s="136"/>
      <c r="AM290" s="136"/>
      <c r="AN290" s="136"/>
      <c r="AO290" s="136"/>
      <c r="BF290" s="5"/>
      <c r="BG290" s="6"/>
    </row>
    <row r="291" ht="15.75" customHeight="1">
      <c r="P291" s="126"/>
      <c r="AH291" s="136"/>
      <c r="AI291" s="136"/>
      <c r="AJ291" s="137"/>
      <c r="AK291" s="136"/>
      <c r="AL291" s="136"/>
      <c r="AM291" s="136"/>
      <c r="AN291" s="136"/>
      <c r="AO291" s="136"/>
      <c r="BF291" s="5"/>
      <c r="BG291" s="6"/>
    </row>
    <row r="292" ht="15.75" customHeight="1">
      <c r="P292" s="126"/>
      <c r="AH292" s="136"/>
      <c r="AI292" s="136"/>
      <c r="AJ292" s="137"/>
      <c r="AK292" s="136"/>
      <c r="AL292" s="136"/>
      <c r="AM292" s="136"/>
      <c r="AN292" s="136"/>
      <c r="AO292" s="136"/>
      <c r="BF292" s="5"/>
      <c r="BG292" s="6"/>
    </row>
    <row r="293" ht="15.75" customHeight="1">
      <c r="P293" s="126"/>
      <c r="AH293" s="136"/>
      <c r="AI293" s="136"/>
      <c r="AJ293" s="137"/>
      <c r="AK293" s="136"/>
      <c r="AL293" s="136"/>
      <c r="AM293" s="136"/>
      <c r="AN293" s="136"/>
      <c r="AO293" s="136"/>
      <c r="BF293" s="5"/>
      <c r="BG293" s="6"/>
    </row>
    <row r="294" ht="15.75" customHeight="1">
      <c r="P294" s="126"/>
      <c r="AH294" s="136"/>
      <c r="AI294" s="136"/>
      <c r="AJ294" s="137"/>
      <c r="AK294" s="136"/>
      <c r="AL294" s="136"/>
      <c r="AM294" s="136"/>
      <c r="AN294" s="136"/>
      <c r="AO294" s="136"/>
      <c r="BF294" s="5"/>
      <c r="BG294" s="6"/>
    </row>
    <row r="295" ht="15.75" customHeight="1">
      <c r="P295" s="126"/>
      <c r="AH295" s="136"/>
      <c r="AI295" s="136"/>
      <c r="AJ295" s="137"/>
      <c r="AK295" s="136"/>
      <c r="AL295" s="136"/>
      <c r="AM295" s="136"/>
      <c r="AN295" s="136"/>
      <c r="AO295" s="136"/>
      <c r="BF295" s="5"/>
      <c r="BG295" s="6"/>
    </row>
    <row r="296" ht="15.75" customHeight="1">
      <c r="P296" s="126"/>
      <c r="AH296" s="136"/>
      <c r="AI296" s="136"/>
      <c r="AJ296" s="137"/>
      <c r="AK296" s="136"/>
      <c r="AL296" s="136"/>
      <c r="AM296" s="136"/>
      <c r="AN296" s="136"/>
      <c r="AO296" s="136"/>
      <c r="BF296" s="5"/>
      <c r="BG296" s="6"/>
    </row>
    <row r="297" ht="15.75" customHeight="1">
      <c r="P297" s="126"/>
      <c r="AH297" s="136"/>
      <c r="AI297" s="136"/>
      <c r="AJ297" s="137"/>
      <c r="AK297" s="136"/>
      <c r="AL297" s="136"/>
      <c r="AM297" s="136"/>
      <c r="AN297" s="136"/>
      <c r="AO297" s="136"/>
      <c r="BF297" s="5"/>
      <c r="BG297" s="6"/>
    </row>
    <row r="298" ht="15.75" customHeight="1">
      <c r="P298" s="126"/>
      <c r="AH298" s="136"/>
      <c r="AI298" s="136"/>
      <c r="AJ298" s="137"/>
      <c r="AK298" s="136"/>
      <c r="AL298" s="136"/>
      <c r="AM298" s="136"/>
      <c r="AN298" s="136"/>
      <c r="AO298" s="136"/>
      <c r="BF298" s="5"/>
      <c r="BG298" s="6"/>
    </row>
    <row r="299" ht="15.75" customHeight="1">
      <c r="P299" s="126"/>
      <c r="AH299" s="136"/>
      <c r="AI299" s="136"/>
      <c r="AJ299" s="137"/>
      <c r="AK299" s="136"/>
      <c r="AL299" s="136"/>
      <c r="AM299" s="136"/>
      <c r="AN299" s="136"/>
      <c r="AO299" s="136"/>
      <c r="BF299" s="5"/>
      <c r="BG299" s="6"/>
    </row>
    <row r="300" ht="15.75" customHeight="1">
      <c r="P300" s="126"/>
      <c r="AH300" s="136"/>
      <c r="AI300" s="136"/>
      <c r="AJ300" s="137"/>
      <c r="AK300" s="136"/>
      <c r="AL300" s="136"/>
      <c r="AM300" s="136"/>
      <c r="AN300" s="136"/>
      <c r="AO300" s="136"/>
      <c r="BF300" s="5"/>
      <c r="BG300" s="6"/>
    </row>
    <row r="301" ht="15.75" customHeight="1">
      <c r="P301" s="126"/>
      <c r="AH301" s="136"/>
      <c r="AI301" s="136"/>
      <c r="AJ301" s="137"/>
      <c r="AK301" s="136"/>
      <c r="AL301" s="136"/>
      <c r="AM301" s="136"/>
      <c r="AN301" s="136"/>
      <c r="AO301" s="136"/>
      <c r="BF301" s="5"/>
      <c r="BG301" s="6"/>
    </row>
    <row r="302" ht="15.75" customHeight="1">
      <c r="P302" s="126"/>
      <c r="AH302" s="136"/>
      <c r="AI302" s="136"/>
      <c r="AJ302" s="137"/>
      <c r="AK302" s="136"/>
      <c r="AL302" s="136"/>
      <c r="AM302" s="136"/>
      <c r="AN302" s="136"/>
      <c r="AO302" s="136"/>
      <c r="BF302" s="5"/>
      <c r="BG302" s="6"/>
    </row>
    <row r="303" ht="15.75" customHeight="1">
      <c r="P303" s="126"/>
      <c r="AH303" s="136"/>
      <c r="AI303" s="136"/>
      <c r="AJ303" s="137"/>
      <c r="AK303" s="136"/>
      <c r="AL303" s="136"/>
      <c r="AM303" s="136"/>
      <c r="AN303" s="136"/>
      <c r="AO303" s="136"/>
      <c r="BF303" s="5"/>
      <c r="BG303" s="6"/>
    </row>
    <row r="304" ht="15.75" customHeight="1">
      <c r="P304" s="126"/>
      <c r="AH304" s="136"/>
      <c r="AI304" s="136"/>
      <c r="AJ304" s="137"/>
      <c r="AK304" s="136"/>
      <c r="AL304" s="136"/>
      <c r="AM304" s="136"/>
      <c r="AN304" s="136"/>
      <c r="AO304" s="136"/>
      <c r="BF304" s="5"/>
      <c r="BG304" s="6"/>
    </row>
    <row r="305" ht="15.75" customHeight="1">
      <c r="P305" s="126"/>
      <c r="AH305" s="136"/>
      <c r="AI305" s="136"/>
      <c r="AJ305" s="137"/>
      <c r="AK305" s="136"/>
      <c r="AL305" s="136"/>
      <c r="AM305" s="136"/>
      <c r="AN305" s="136"/>
      <c r="AO305" s="136"/>
      <c r="BF305" s="5"/>
      <c r="BG305" s="6"/>
    </row>
    <row r="306" ht="15.75" customHeight="1">
      <c r="P306" s="126"/>
      <c r="AH306" s="136"/>
      <c r="AI306" s="136"/>
      <c r="AJ306" s="137"/>
      <c r="AK306" s="136"/>
      <c r="AL306" s="136"/>
      <c r="AM306" s="136"/>
      <c r="AN306" s="136"/>
      <c r="AO306" s="136"/>
      <c r="BF306" s="5"/>
      <c r="BG306" s="6"/>
    </row>
    <row r="307" ht="15.75" customHeight="1">
      <c r="P307" s="126"/>
      <c r="AH307" s="136"/>
      <c r="AI307" s="136"/>
      <c r="AJ307" s="137"/>
      <c r="AK307" s="136"/>
      <c r="AL307" s="136"/>
      <c r="AM307" s="136"/>
      <c r="AN307" s="136"/>
      <c r="AO307" s="136"/>
      <c r="BF307" s="5"/>
      <c r="BG307" s="6"/>
    </row>
    <row r="308" ht="15.75" customHeight="1">
      <c r="P308" s="126"/>
      <c r="AH308" s="136"/>
      <c r="AI308" s="136"/>
      <c r="AJ308" s="137"/>
      <c r="AK308" s="136"/>
      <c r="AL308" s="136"/>
      <c r="AM308" s="136"/>
      <c r="AN308" s="136"/>
      <c r="AO308" s="136"/>
      <c r="BF308" s="5"/>
      <c r="BG308" s="6"/>
    </row>
    <row r="309" ht="15.75" customHeight="1">
      <c r="P309" s="126"/>
      <c r="AH309" s="136"/>
      <c r="AI309" s="136"/>
      <c r="AJ309" s="137"/>
      <c r="AK309" s="136"/>
      <c r="AL309" s="136"/>
      <c r="AM309" s="136"/>
      <c r="AN309" s="136"/>
      <c r="AO309" s="136"/>
      <c r="BF309" s="5"/>
      <c r="BG309" s="6"/>
    </row>
    <row r="310" ht="15.75" customHeight="1">
      <c r="P310" s="126"/>
      <c r="AH310" s="136"/>
      <c r="AI310" s="136"/>
      <c r="AJ310" s="137"/>
      <c r="AK310" s="136"/>
      <c r="AL310" s="136"/>
      <c r="AM310" s="136"/>
      <c r="AN310" s="136"/>
      <c r="AO310" s="136"/>
      <c r="BF310" s="5"/>
      <c r="BG310" s="6"/>
    </row>
    <row r="311" ht="15.75" customHeight="1">
      <c r="P311" s="126"/>
      <c r="AH311" s="136"/>
      <c r="AI311" s="136"/>
      <c r="AJ311" s="137"/>
      <c r="AK311" s="136"/>
      <c r="AL311" s="136"/>
      <c r="AM311" s="136"/>
      <c r="AN311" s="136"/>
      <c r="AO311" s="136"/>
      <c r="BF311" s="5"/>
      <c r="BG311" s="6"/>
    </row>
    <row r="312" ht="15.75" customHeight="1">
      <c r="P312" s="126"/>
      <c r="AH312" s="136"/>
      <c r="AI312" s="136"/>
      <c r="AJ312" s="137"/>
      <c r="AK312" s="136"/>
      <c r="AL312" s="136"/>
      <c r="AM312" s="136"/>
      <c r="AN312" s="136"/>
      <c r="AO312" s="136"/>
      <c r="BF312" s="5"/>
      <c r="BG312" s="6"/>
    </row>
    <row r="313" ht="15.75" customHeight="1">
      <c r="P313" s="126"/>
      <c r="AH313" s="136"/>
      <c r="AI313" s="136"/>
      <c r="AJ313" s="137"/>
      <c r="AK313" s="136"/>
      <c r="AL313" s="136"/>
      <c r="AM313" s="136"/>
      <c r="AN313" s="136"/>
      <c r="AO313" s="136"/>
      <c r="BF313" s="5"/>
      <c r="BG313" s="6"/>
    </row>
    <row r="314" ht="15.75" customHeight="1">
      <c r="P314" s="126"/>
      <c r="AH314" s="136"/>
      <c r="AI314" s="136"/>
      <c r="AJ314" s="137"/>
      <c r="AK314" s="136"/>
      <c r="AL314" s="136"/>
      <c r="AM314" s="136"/>
      <c r="AN314" s="136"/>
      <c r="AO314" s="136"/>
      <c r="BF314" s="5"/>
      <c r="BG314" s="6"/>
    </row>
    <row r="315" ht="15.75" customHeight="1">
      <c r="P315" s="126"/>
      <c r="AH315" s="136"/>
      <c r="AI315" s="136"/>
      <c r="AJ315" s="137"/>
      <c r="AK315" s="136"/>
      <c r="AL315" s="136"/>
      <c r="AM315" s="136"/>
      <c r="AN315" s="136"/>
      <c r="AO315" s="136"/>
      <c r="BF315" s="5"/>
      <c r="BG315" s="6"/>
    </row>
    <row r="316" ht="15.75" customHeight="1">
      <c r="P316" s="126"/>
      <c r="AH316" s="136"/>
      <c r="AI316" s="136"/>
      <c r="AJ316" s="137"/>
      <c r="AK316" s="136"/>
      <c r="AL316" s="136"/>
      <c r="AM316" s="136"/>
      <c r="AN316" s="136"/>
      <c r="AO316" s="136"/>
      <c r="BF316" s="5"/>
      <c r="BG316" s="6"/>
    </row>
    <row r="317" ht="15.75" customHeight="1">
      <c r="P317" s="126"/>
      <c r="AH317" s="136"/>
      <c r="AI317" s="136"/>
      <c r="AJ317" s="137"/>
      <c r="AK317" s="136"/>
      <c r="AL317" s="136"/>
      <c r="AM317" s="136"/>
      <c r="AN317" s="136"/>
      <c r="AO317" s="136"/>
      <c r="BF317" s="5"/>
      <c r="BG317" s="6"/>
    </row>
    <row r="318" ht="15.75" customHeight="1">
      <c r="P318" s="126"/>
      <c r="AH318" s="136"/>
      <c r="AI318" s="136"/>
      <c r="AJ318" s="137"/>
      <c r="AK318" s="136"/>
      <c r="AL318" s="136"/>
      <c r="AM318" s="136"/>
      <c r="AN318" s="136"/>
      <c r="AO318" s="136"/>
      <c r="BF318" s="5"/>
      <c r="BG318" s="6"/>
    </row>
    <row r="319" ht="15.75" customHeight="1">
      <c r="P319" s="126"/>
      <c r="AH319" s="136"/>
      <c r="AI319" s="136"/>
      <c r="AJ319" s="137"/>
      <c r="AK319" s="136"/>
      <c r="AL319" s="136"/>
      <c r="AM319" s="136"/>
      <c r="AN319" s="136"/>
      <c r="AO319" s="136"/>
      <c r="BF319" s="5"/>
      <c r="BG319" s="6"/>
    </row>
    <row r="320" ht="15.75" customHeight="1">
      <c r="P320" s="126"/>
      <c r="AH320" s="136"/>
      <c r="AI320" s="136"/>
      <c r="AJ320" s="137"/>
      <c r="AK320" s="136"/>
      <c r="AL320" s="136"/>
      <c r="AM320" s="136"/>
      <c r="AN320" s="136"/>
      <c r="AO320" s="136"/>
      <c r="BF320" s="5"/>
      <c r="BG320" s="6"/>
    </row>
    <row r="321" ht="15.75" customHeight="1">
      <c r="P321" s="126"/>
      <c r="AH321" s="136"/>
      <c r="AI321" s="136"/>
      <c r="AJ321" s="137"/>
      <c r="AK321" s="136"/>
      <c r="AL321" s="136"/>
      <c r="AM321" s="136"/>
      <c r="AN321" s="136"/>
      <c r="AO321" s="136"/>
      <c r="BF321" s="5"/>
      <c r="BG321" s="6"/>
    </row>
    <row r="322" ht="15.75" customHeight="1">
      <c r="P322" s="126"/>
      <c r="AH322" s="136"/>
      <c r="AI322" s="136"/>
      <c r="AJ322" s="137"/>
      <c r="AK322" s="136"/>
      <c r="AL322" s="136"/>
      <c r="AM322" s="136"/>
      <c r="AN322" s="136"/>
      <c r="AO322" s="136"/>
      <c r="BF322" s="5"/>
      <c r="BG322" s="6"/>
    </row>
    <row r="323" ht="15.75" customHeight="1">
      <c r="P323" s="126"/>
      <c r="AH323" s="136"/>
      <c r="AI323" s="136"/>
      <c r="AJ323" s="137"/>
      <c r="AK323" s="136"/>
      <c r="AL323" s="136"/>
      <c r="AM323" s="136"/>
      <c r="AN323" s="136"/>
      <c r="AO323" s="136"/>
      <c r="BF323" s="5"/>
      <c r="BG323" s="6"/>
    </row>
    <row r="324" ht="15.75" customHeight="1">
      <c r="P324" s="126"/>
      <c r="AH324" s="136"/>
      <c r="AI324" s="136"/>
      <c r="AJ324" s="137"/>
      <c r="AK324" s="136"/>
      <c r="AL324" s="136"/>
      <c r="AM324" s="136"/>
      <c r="AN324" s="136"/>
      <c r="AO324" s="136"/>
      <c r="BF324" s="5"/>
      <c r="BG324" s="6"/>
    </row>
    <row r="325" ht="15.75" customHeight="1">
      <c r="P325" s="126"/>
      <c r="AH325" s="136"/>
      <c r="AI325" s="136"/>
      <c r="AJ325" s="137"/>
      <c r="AK325" s="136"/>
      <c r="AL325" s="136"/>
      <c r="AM325" s="136"/>
      <c r="AN325" s="136"/>
      <c r="AO325" s="136"/>
      <c r="BF325" s="5"/>
      <c r="BG325" s="6"/>
    </row>
    <row r="326" ht="15.75" customHeight="1">
      <c r="P326" s="126"/>
      <c r="AH326" s="136"/>
      <c r="AI326" s="136"/>
      <c r="AJ326" s="137"/>
      <c r="AK326" s="136"/>
      <c r="AL326" s="136"/>
      <c r="AM326" s="136"/>
      <c r="AN326" s="136"/>
      <c r="AO326" s="136"/>
      <c r="BF326" s="5"/>
      <c r="BG326" s="6"/>
    </row>
    <row r="327" ht="15.75" customHeight="1">
      <c r="P327" s="126"/>
      <c r="AH327" s="136"/>
      <c r="AI327" s="136"/>
      <c r="AJ327" s="137"/>
      <c r="AK327" s="136"/>
      <c r="AL327" s="136"/>
      <c r="AM327" s="136"/>
      <c r="AN327" s="136"/>
      <c r="AO327" s="136"/>
      <c r="BF327" s="5"/>
      <c r="BG327" s="6"/>
    </row>
    <row r="328" ht="15.75" customHeight="1">
      <c r="P328" s="126"/>
      <c r="AH328" s="136"/>
      <c r="AI328" s="136"/>
      <c r="AJ328" s="137"/>
      <c r="AK328" s="136"/>
      <c r="AL328" s="136"/>
      <c r="AM328" s="136"/>
      <c r="AN328" s="136"/>
      <c r="AO328" s="136"/>
      <c r="BF328" s="5"/>
      <c r="BG328" s="6"/>
    </row>
    <row r="329" ht="15.75" customHeight="1">
      <c r="P329" s="126"/>
      <c r="AH329" s="136"/>
      <c r="AI329" s="136"/>
      <c r="AJ329" s="137"/>
      <c r="AK329" s="136"/>
      <c r="AL329" s="136"/>
      <c r="AM329" s="136"/>
      <c r="AN329" s="136"/>
      <c r="AO329" s="136"/>
      <c r="BF329" s="5"/>
      <c r="BG329" s="6"/>
    </row>
    <row r="330" ht="15.75" customHeight="1">
      <c r="P330" s="126"/>
      <c r="AH330" s="136"/>
      <c r="AI330" s="136"/>
      <c r="AJ330" s="137"/>
      <c r="AK330" s="136"/>
      <c r="AL330" s="136"/>
      <c r="AM330" s="136"/>
      <c r="AN330" s="136"/>
      <c r="AO330" s="136"/>
      <c r="BF330" s="5"/>
      <c r="BG330" s="6"/>
    </row>
    <row r="331" ht="15.75" customHeight="1">
      <c r="P331" s="126"/>
      <c r="AH331" s="136"/>
      <c r="AI331" s="136"/>
      <c r="AJ331" s="137"/>
      <c r="AK331" s="136"/>
      <c r="AL331" s="136"/>
      <c r="AM331" s="136"/>
      <c r="AN331" s="136"/>
      <c r="AO331" s="136"/>
      <c r="BF331" s="5"/>
      <c r="BG331" s="6"/>
    </row>
    <row r="332" ht="15.75" customHeight="1">
      <c r="P332" s="126"/>
      <c r="AH332" s="136"/>
      <c r="AI332" s="136"/>
      <c r="AJ332" s="137"/>
      <c r="AK332" s="136"/>
      <c r="AL332" s="136"/>
      <c r="AM332" s="136"/>
      <c r="AN332" s="136"/>
      <c r="AO332" s="136"/>
      <c r="BF332" s="5"/>
      <c r="BG332" s="6"/>
    </row>
    <row r="333" ht="15.75" customHeight="1">
      <c r="P333" s="126"/>
      <c r="AH333" s="136"/>
      <c r="AI333" s="136"/>
      <c r="AJ333" s="137"/>
      <c r="AK333" s="136"/>
      <c r="AL333" s="136"/>
      <c r="AM333" s="136"/>
      <c r="AN333" s="136"/>
      <c r="AO333" s="136"/>
      <c r="BF333" s="5"/>
      <c r="BG333" s="6"/>
    </row>
    <row r="334" ht="15.75" customHeight="1">
      <c r="P334" s="126"/>
      <c r="AH334" s="136"/>
      <c r="AI334" s="136"/>
      <c r="AJ334" s="137"/>
      <c r="AK334" s="136"/>
      <c r="AL334" s="136"/>
      <c r="AM334" s="136"/>
      <c r="AN334" s="136"/>
      <c r="AO334" s="136"/>
      <c r="BF334" s="5"/>
      <c r="BG334" s="6"/>
    </row>
    <row r="335" ht="15.75" customHeight="1">
      <c r="P335" s="126"/>
      <c r="AH335" s="136"/>
      <c r="AI335" s="136"/>
      <c r="AJ335" s="137"/>
      <c r="AK335" s="136"/>
      <c r="AL335" s="136"/>
      <c r="AM335" s="136"/>
      <c r="AN335" s="136"/>
      <c r="AO335" s="136"/>
      <c r="BF335" s="5"/>
      <c r="BG335" s="6"/>
    </row>
    <row r="336" ht="15.75" customHeight="1">
      <c r="P336" s="126"/>
      <c r="AH336" s="136"/>
      <c r="AI336" s="136"/>
      <c r="AJ336" s="137"/>
      <c r="AK336" s="136"/>
      <c r="AL336" s="136"/>
      <c r="AM336" s="136"/>
      <c r="AN336" s="136"/>
      <c r="AO336" s="136"/>
      <c r="BF336" s="5"/>
      <c r="BG336" s="6"/>
    </row>
    <row r="337" ht="15.75" customHeight="1">
      <c r="P337" s="126"/>
      <c r="AH337" s="136"/>
      <c r="AI337" s="136"/>
      <c r="AJ337" s="137"/>
      <c r="AK337" s="136"/>
      <c r="AL337" s="136"/>
      <c r="AM337" s="136"/>
      <c r="AN337" s="136"/>
      <c r="AO337" s="136"/>
      <c r="BF337" s="5"/>
      <c r="BG337" s="6"/>
    </row>
    <row r="338" ht="15.75" customHeight="1">
      <c r="P338" s="126"/>
      <c r="AH338" s="136"/>
      <c r="AI338" s="136"/>
      <c r="AJ338" s="137"/>
      <c r="AK338" s="136"/>
      <c r="AL338" s="136"/>
      <c r="AM338" s="136"/>
      <c r="AN338" s="136"/>
      <c r="AO338" s="136"/>
      <c r="BF338" s="5"/>
      <c r="BG338" s="6"/>
    </row>
    <row r="339" ht="15.75" customHeight="1">
      <c r="P339" s="126"/>
      <c r="AH339" s="136"/>
      <c r="AI339" s="136"/>
      <c r="AJ339" s="137"/>
      <c r="AK339" s="136"/>
      <c r="AL339" s="136"/>
      <c r="AM339" s="136"/>
      <c r="AN339" s="136"/>
      <c r="AO339" s="136"/>
      <c r="BF339" s="5"/>
      <c r="BG339" s="6"/>
    </row>
    <row r="340" ht="15.75" customHeight="1">
      <c r="P340" s="126"/>
      <c r="AH340" s="136"/>
      <c r="AI340" s="136"/>
      <c r="AJ340" s="137"/>
      <c r="AK340" s="136"/>
      <c r="AL340" s="136"/>
      <c r="AM340" s="136"/>
      <c r="AN340" s="136"/>
      <c r="AO340" s="136"/>
      <c r="BF340" s="5"/>
      <c r="BG340" s="6"/>
    </row>
    <row r="341" ht="15.75" customHeight="1">
      <c r="P341" s="126"/>
      <c r="AH341" s="136"/>
      <c r="AI341" s="136"/>
      <c r="AJ341" s="137"/>
      <c r="AK341" s="136"/>
      <c r="AL341" s="136"/>
      <c r="AM341" s="136"/>
      <c r="AN341" s="136"/>
      <c r="AO341" s="136"/>
      <c r="BF341" s="5"/>
      <c r="BG341" s="6"/>
    </row>
    <row r="342" ht="15.75" customHeight="1">
      <c r="P342" s="126"/>
      <c r="AH342" s="136"/>
      <c r="AI342" s="136"/>
      <c r="AJ342" s="137"/>
      <c r="AK342" s="136"/>
      <c r="AL342" s="136"/>
      <c r="AM342" s="136"/>
      <c r="AN342" s="136"/>
      <c r="AO342" s="136"/>
      <c r="BF342" s="5"/>
      <c r="BG342" s="6"/>
    </row>
    <row r="343" ht="15.75" customHeight="1">
      <c r="P343" s="126"/>
      <c r="AH343" s="136"/>
      <c r="AI343" s="136"/>
      <c r="AJ343" s="137"/>
      <c r="AK343" s="136"/>
      <c r="AL343" s="136"/>
      <c r="AM343" s="136"/>
      <c r="AN343" s="136"/>
      <c r="AO343" s="136"/>
      <c r="BF343" s="5"/>
      <c r="BG343" s="6"/>
    </row>
    <row r="344" ht="15.75" customHeight="1">
      <c r="P344" s="126"/>
      <c r="AH344" s="136"/>
      <c r="AI344" s="136"/>
      <c r="AJ344" s="137"/>
      <c r="AK344" s="136"/>
      <c r="AL344" s="136"/>
      <c r="AM344" s="136"/>
      <c r="AN344" s="136"/>
      <c r="AO344" s="136"/>
      <c r="BF344" s="5"/>
      <c r="BG344" s="6"/>
    </row>
    <row r="345" ht="15.75" customHeight="1">
      <c r="P345" s="126"/>
      <c r="AH345" s="136"/>
      <c r="AI345" s="136"/>
      <c r="AJ345" s="137"/>
      <c r="AK345" s="136"/>
      <c r="AL345" s="136"/>
      <c r="AM345" s="136"/>
      <c r="AN345" s="136"/>
      <c r="AO345" s="136"/>
      <c r="BF345" s="5"/>
      <c r="BG345" s="6"/>
    </row>
    <row r="346" ht="15.75" customHeight="1">
      <c r="P346" s="126"/>
      <c r="AH346" s="136"/>
      <c r="AI346" s="136"/>
      <c r="AJ346" s="137"/>
      <c r="AK346" s="136"/>
      <c r="AL346" s="136"/>
      <c r="AM346" s="136"/>
      <c r="AN346" s="136"/>
      <c r="AO346" s="136"/>
      <c r="BF346" s="5"/>
      <c r="BG346" s="6"/>
    </row>
    <row r="347" ht="15.75" customHeight="1">
      <c r="P347" s="126"/>
      <c r="AH347" s="136"/>
      <c r="AI347" s="136"/>
      <c r="AJ347" s="137"/>
      <c r="AK347" s="136"/>
      <c r="AL347" s="136"/>
      <c r="AM347" s="136"/>
      <c r="AN347" s="136"/>
      <c r="AO347" s="136"/>
      <c r="BF347" s="5"/>
      <c r="BG347" s="6"/>
    </row>
    <row r="348" ht="15.75" customHeight="1">
      <c r="P348" s="126"/>
      <c r="AH348" s="136"/>
      <c r="AI348" s="136"/>
      <c r="AJ348" s="137"/>
      <c r="AK348" s="136"/>
      <c r="AL348" s="136"/>
      <c r="AM348" s="136"/>
      <c r="AN348" s="136"/>
      <c r="AO348" s="136"/>
      <c r="BF348" s="5"/>
      <c r="BG348" s="6"/>
    </row>
    <row r="349" ht="15.75" customHeight="1">
      <c r="P349" s="126"/>
      <c r="AH349" s="136"/>
      <c r="AI349" s="136"/>
      <c r="AJ349" s="137"/>
      <c r="AK349" s="136"/>
      <c r="AL349" s="136"/>
      <c r="AM349" s="136"/>
      <c r="AN349" s="136"/>
      <c r="AO349" s="136"/>
      <c r="BF349" s="5"/>
      <c r="BG349" s="6"/>
    </row>
    <row r="350" ht="15.75" customHeight="1">
      <c r="P350" s="126"/>
      <c r="AH350" s="136"/>
      <c r="AI350" s="136"/>
      <c r="AJ350" s="137"/>
      <c r="AK350" s="136"/>
      <c r="AL350" s="136"/>
      <c r="AM350" s="136"/>
      <c r="AN350" s="136"/>
      <c r="AO350" s="136"/>
      <c r="BF350" s="5"/>
      <c r="BG350" s="6"/>
    </row>
    <row r="351" ht="15.75" customHeight="1">
      <c r="P351" s="126"/>
      <c r="AH351" s="136"/>
      <c r="AI351" s="136"/>
      <c r="AJ351" s="137"/>
      <c r="AK351" s="136"/>
      <c r="AL351" s="136"/>
      <c r="AM351" s="136"/>
      <c r="AN351" s="136"/>
      <c r="AO351" s="136"/>
      <c r="BF351" s="5"/>
      <c r="BG351" s="6"/>
    </row>
    <row r="352" ht="15.75" customHeight="1">
      <c r="P352" s="126"/>
      <c r="AH352" s="136"/>
      <c r="AI352" s="136"/>
      <c r="AJ352" s="137"/>
      <c r="AK352" s="136"/>
      <c r="AL352" s="136"/>
      <c r="AM352" s="136"/>
      <c r="AN352" s="136"/>
      <c r="AO352" s="136"/>
      <c r="BF352" s="5"/>
      <c r="BG352" s="6"/>
    </row>
    <row r="353" ht="15.75" customHeight="1">
      <c r="P353" s="126"/>
      <c r="AH353" s="136"/>
      <c r="AI353" s="136"/>
      <c r="AJ353" s="137"/>
      <c r="AK353" s="136"/>
      <c r="AL353" s="136"/>
      <c r="AM353" s="136"/>
      <c r="AN353" s="136"/>
      <c r="AO353" s="136"/>
      <c r="BF353" s="5"/>
      <c r="BG353" s="6"/>
    </row>
    <row r="354" ht="15.75" customHeight="1">
      <c r="P354" s="126"/>
      <c r="AH354" s="136"/>
      <c r="AI354" s="136"/>
      <c r="AJ354" s="137"/>
      <c r="AK354" s="136"/>
      <c r="AL354" s="136"/>
      <c r="AM354" s="136"/>
      <c r="AN354" s="136"/>
      <c r="AO354" s="136"/>
      <c r="BF354" s="5"/>
      <c r="BG354" s="6"/>
    </row>
    <row r="355" ht="15.75" customHeight="1">
      <c r="P355" s="126"/>
      <c r="AH355" s="136"/>
      <c r="AI355" s="136"/>
      <c r="AJ355" s="137"/>
      <c r="AK355" s="136"/>
      <c r="AL355" s="136"/>
      <c r="AM355" s="136"/>
      <c r="AN355" s="136"/>
      <c r="AO355" s="136"/>
      <c r="BF355" s="5"/>
      <c r="BG355" s="6"/>
    </row>
    <row r="356" ht="15.75" customHeight="1">
      <c r="P356" s="126"/>
      <c r="AH356" s="136"/>
      <c r="AI356" s="136"/>
      <c r="AJ356" s="137"/>
      <c r="AK356" s="136"/>
      <c r="AL356" s="136"/>
      <c r="AM356" s="136"/>
      <c r="AN356" s="136"/>
      <c r="AO356" s="136"/>
      <c r="BF356" s="5"/>
      <c r="BG356" s="6"/>
    </row>
    <row r="357" ht="15.75" customHeight="1">
      <c r="P357" s="126"/>
      <c r="AH357" s="136"/>
      <c r="AI357" s="136"/>
      <c r="AJ357" s="137"/>
      <c r="AK357" s="136"/>
      <c r="AL357" s="136"/>
      <c r="AM357" s="136"/>
      <c r="AN357" s="136"/>
      <c r="AO357" s="136"/>
      <c r="BF357" s="5"/>
      <c r="BG357" s="6"/>
    </row>
    <row r="358" ht="15.75" customHeight="1">
      <c r="P358" s="126"/>
      <c r="AH358" s="136"/>
      <c r="AI358" s="136"/>
      <c r="AJ358" s="137"/>
      <c r="AK358" s="136"/>
      <c r="AL358" s="136"/>
      <c r="AM358" s="136"/>
      <c r="AN358" s="136"/>
      <c r="AO358" s="136"/>
      <c r="BF358" s="5"/>
      <c r="BG358" s="6"/>
    </row>
    <row r="359" ht="15.75" customHeight="1">
      <c r="P359" s="126"/>
      <c r="AH359" s="136"/>
      <c r="AI359" s="136"/>
      <c r="AJ359" s="137"/>
      <c r="AK359" s="136"/>
      <c r="AL359" s="136"/>
      <c r="AM359" s="136"/>
      <c r="AN359" s="136"/>
      <c r="AO359" s="136"/>
      <c r="BF359" s="5"/>
      <c r="BG359" s="6"/>
    </row>
    <row r="360" ht="15.75" customHeight="1">
      <c r="P360" s="126"/>
      <c r="AH360" s="136"/>
      <c r="AI360" s="136"/>
      <c r="AJ360" s="137"/>
      <c r="AK360" s="136"/>
      <c r="AL360" s="136"/>
      <c r="AM360" s="136"/>
      <c r="AN360" s="136"/>
      <c r="AO360" s="136"/>
      <c r="BF360" s="5"/>
      <c r="BG360" s="6"/>
    </row>
    <row r="361" ht="15.75" customHeight="1">
      <c r="P361" s="126"/>
      <c r="AH361" s="136"/>
      <c r="AI361" s="136"/>
      <c r="AJ361" s="137"/>
      <c r="AK361" s="136"/>
      <c r="AL361" s="136"/>
      <c r="AM361" s="136"/>
      <c r="AN361" s="136"/>
      <c r="AO361" s="136"/>
      <c r="BF361" s="5"/>
      <c r="BG361" s="6"/>
    </row>
    <row r="362" ht="15.75" customHeight="1">
      <c r="P362" s="126"/>
      <c r="AH362" s="136"/>
      <c r="AI362" s="136"/>
      <c r="AJ362" s="137"/>
      <c r="AK362" s="136"/>
      <c r="AL362" s="136"/>
      <c r="AM362" s="136"/>
      <c r="AN362" s="136"/>
      <c r="AO362" s="136"/>
      <c r="BF362" s="5"/>
      <c r="BG362" s="6"/>
    </row>
    <row r="363" ht="15.75" customHeight="1">
      <c r="P363" s="126"/>
      <c r="AH363" s="136"/>
      <c r="AI363" s="136"/>
      <c r="AJ363" s="137"/>
      <c r="AK363" s="136"/>
      <c r="AL363" s="136"/>
      <c r="AM363" s="136"/>
      <c r="AN363" s="136"/>
      <c r="AO363" s="136"/>
      <c r="BF363" s="5"/>
      <c r="BG363" s="6"/>
    </row>
    <row r="364" ht="15.75" customHeight="1">
      <c r="P364" s="126"/>
      <c r="AH364" s="136"/>
      <c r="AI364" s="136"/>
      <c r="AJ364" s="137"/>
      <c r="AK364" s="136"/>
      <c r="AL364" s="136"/>
      <c r="AM364" s="136"/>
      <c r="AN364" s="136"/>
      <c r="AO364" s="136"/>
      <c r="BF364" s="5"/>
      <c r="BG364" s="6"/>
    </row>
    <row r="365" ht="15.75" customHeight="1">
      <c r="P365" s="126"/>
      <c r="AH365" s="136"/>
      <c r="AI365" s="136"/>
      <c r="AJ365" s="137"/>
      <c r="AK365" s="136"/>
      <c r="AL365" s="136"/>
      <c r="AM365" s="136"/>
      <c r="AN365" s="136"/>
      <c r="AO365" s="136"/>
      <c r="BF365" s="5"/>
      <c r="BG365" s="6"/>
    </row>
    <row r="366" ht="15.75" customHeight="1">
      <c r="P366" s="126"/>
      <c r="AH366" s="136"/>
      <c r="AI366" s="136"/>
      <c r="AJ366" s="137"/>
      <c r="AK366" s="136"/>
      <c r="AL366" s="136"/>
      <c r="AM366" s="136"/>
      <c r="AN366" s="136"/>
      <c r="AO366" s="136"/>
      <c r="BF366" s="5"/>
      <c r="BG366" s="6"/>
    </row>
    <row r="367" ht="15.75" customHeight="1">
      <c r="P367" s="126"/>
      <c r="AH367" s="136"/>
      <c r="AI367" s="136"/>
      <c r="AJ367" s="137"/>
      <c r="AK367" s="136"/>
      <c r="AL367" s="136"/>
      <c r="AM367" s="136"/>
      <c r="AN367" s="136"/>
      <c r="AO367" s="136"/>
      <c r="BF367" s="5"/>
      <c r="BG367" s="6"/>
    </row>
    <row r="368" ht="15.75" customHeight="1">
      <c r="P368" s="126"/>
      <c r="AH368" s="136"/>
      <c r="AI368" s="136"/>
      <c r="AJ368" s="137"/>
      <c r="AK368" s="136"/>
      <c r="AL368" s="136"/>
      <c r="AM368" s="136"/>
      <c r="AN368" s="136"/>
      <c r="AO368" s="136"/>
      <c r="BF368" s="5"/>
      <c r="BG368" s="6"/>
    </row>
    <row r="369" ht="15.75" customHeight="1">
      <c r="P369" s="126"/>
      <c r="AH369" s="136"/>
      <c r="AI369" s="136"/>
      <c r="AJ369" s="137"/>
      <c r="AK369" s="136"/>
      <c r="AL369" s="136"/>
      <c r="AM369" s="136"/>
      <c r="AN369" s="136"/>
      <c r="AO369" s="136"/>
      <c r="BF369" s="5"/>
      <c r="BG369" s="6"/>
    </row>
    <row r="370" ht="15.75" customHeight="1">
      <c r="P370" s="126"/>
      <c r="AH370" s="136"/>
      <c r="AI370" s="136"/>
      <c r="AJ370" s="137"/>
      <c r="AK370" s="136"/>
      <c r="AL370" s="136"/>
      <c r="AM370" s="136"/>
      <c r="AN370" s="136"/>
      <c r="AO370" s="136"/>
      <c r="BF370" s="5"/>
      <c r="BG370" s="6"/>
    </row>
    <row r="371" ht="15.75" customHeight="1">
      <c r="P371" s="126"/>
      <c r="AH371" s="136"/>
      <c r="AI371" s="136"/>
      <c r="AJ371" s="137"/>
      <c r="AK371" s="136"/>
      <c r="AL371" s="136"/>
      <c r="AM371" s="136"/>
      <c r="AN371" s="136"/>
      <c r="AO371" s="136"/>
      <c r="BF371" s="5"/>
      <c r="BG371" s="6"/>
    </row>
    <row r="372" ht="15.75" customHeight="1">
      <c r="P372" s="126"/>
      <c r="AH372" s="136"/>
      <c r="AI372" s="136"/>
      <c r="AJ372" s="137"/>
      <c r="AK372" s="136"/>
      <c r="AL372" s="136"/>
      <c r="AM372" s="136"/>
      <c r="AN372" s="136"/>
      <c r="AO372" s="136"/>
      <c r="BF372" s="5"/>
      <c r="BG372" s="6"/>
    </row>
    <row r="373" ht="15.75" customHeight="1">
      <c r="P373" s="126"/>
      <c r="AH373" s="136"/>
      <c r="AI373" s="136"/>
      <c r="AJ373" s="137"/>
      <c r="AK373" s="136"/>
      <c r="AL373" s="136"/>
      <c r="AM373" s="136"/>
      <c r="AN373" s="136"/>
      <c r="AO373" s="136"/>
      <c r="BF373" s="5"/>
      <c r="BG373" s="6"/>
    </row>
    <row r="374" ht="15.75" customHeight="1">
      <c r="P374" s="126"/>
      <c r="AH374" s="136"/>
      <c r="AI374" s="136"/>
      <c r="AJ374" s="137"/>
      <c r="AK374" s="136"/>
      <c r="AL374" s="136"/>
      <c r="AM374" s="136"/>
      <c r="AN374" s="136"/>
      <c r="AO374" s="136"/>
      <c r="BF374" s="5"/>
      <c r="BG374" s="6"/>
    </row>
    <row r="375" ht="15.75" customHeight="1">
      <c r="P375" s="126"/>
      <c r="AH375" s="136"/>
      <c r="AI375" s="136"/>
      <c r="AJ375" s="137"/>
      <c r="AK375" s="136"/>
      <c r="AL375" s="136"/>
      <c r="AM375" s="136"/>
      <c r="AN375" s="136"/>
      <c r="AO375" s="136"/>
      <c r="BF375" s="5"/>
      <c r="BG375" s="6"/>
    </row>
    <row r="376" ht="15.75" customHeight="1">
      <c r="P376" s="126"/>
      <c r="AH376" s="136"/>
      <c r="AI376" s="136"/>
      <c r="AJ376" s="137"/>
      <c r="AK376" s="136"/>
      <c r="AL376" s="136"/>
      <c r="AM376" s="136"/>
      <c r="AN376" s="136"/>
      <c r="AO376" s="136"/>
      <c r="BF376" s="5"/>
      <c r="BG376" s="6"/>
    </row>
    <row r="377" ht="15.75" customHeight="1">
      <c r="P377" s="126"/>
      <c r="AH377" s="136"/>
      <c r="AI377" s="136"/>
      <c r="AJ377" s="137"/>
      <c r="AK377" s="136"/>
      <c r="AL377" s="136"/>
      <c r="AM377" s="136"/>
      <c r="AN377" s="136"/>
      <c r="AO377" s="136"/>
      <c r="BF377" s="5"/>
      <c r="BG377" s="6"/>
    </row>
    <row r="378" ht="15.75" customHeight="1">
      <c r="P378" s="126"/>
      <c r="AH378" s="136"/>
      <c r="AI378" s="136"/>
      <c r="AJ378" s="137"/>
      <c r="AK378" s="136"/>
      <c r="AL378" s="136"/>
      <c r="AM378" s="136"/>
      <c r="AN378" s="136"/>
      <c r="AO378" s="136"/>
      <c r="BF378" s="5"/>
      <c r="BG378" s="6"/>
    </row>
    <row r="379" ht="15.75" customHeight="1">
      <c r="P379" s="126"/>
      <c r="AH379" s="136"/>
      <c r="AI379" s="136"/>
      <c r="AJ379" s="137"/>
      <c r="AK379" s="136"/>
      <c r="AL379" s="136"/>
      <c r="AM379" s="136"/>
      <c r="AN379" s="136"/>
      <c r="AO379" s="136"/>
      <c r="BF379" s="5"/>
      <c r="BG379" s="6"/>
    </row>
    <row r="380" ht="15.75" customHeight="1">
      <c r="P380" s="126"/>
      <c r="AH380" s="136"/>
      <c r="AI380" s="136"/>
      <c r="AJ380" s="137"/>
      <c r="AK380" s="136"/>
      <c r="AL380" s="136"/>
      <c r="AM380" s="136"/>
      <c r="AN380" s="136"/>
      <c r="AO380" s="136"/>
      <c r="BF380" s="5"/>
      <c r="BG380" s="6"/>
    </row>
    <row r="381" ht="15.75" customHeight="1">
      <c r="P381" s="126"/>
      <c r="AH381" s="136"/>
      <c r="AI381" s="136"/>
      <c r="AJ381" s="137"/>
      <c r="AK381" s="136"/>
      <c r="AL381" s="136"/>
      <c r="AM381" s="136"/>
      <c r="AN381" s="136"/>
      <c r="AO381" s="136"/>
      <c r="BF381" s="5"/>
      <c r="BG381" s="6"/>
    </row>
    <row r="382" ht="15.75" customHeight="1">
      <c r="P382" s="126"/>
      <c r="AH382" s="136"/>
      <c r="AI382" s="136"/>
      <c r="AJ382" s="137"/>
      <c r="AK382" s="136"/>
      <c r="AL382" s="136"/>
      <c r="AM382" s="136"/>
      <c r="AN382" s="136"/>
      <c r="AO382" s="136"/>
      <c r="BF382" s="5"/>
      <c r="BG382" s="6"/>
    </row>
    <row r="383" ht="15.75" customHeight="1">
      <c r="P383" s="126"/>
      <c r="AH383" s="136"/>
      <c r="AI383" s="136"/>
      <c r="AJ383" s="137"/>
      <c r="AK383" s="136"/>
      <c r="AL383" s="136"/>
      <c r="AM383" s="136"/>
      <c r="AN383" s="136"/>
      <c r="AO383" s="136"/>
      <c r="BF383" s="5"/>
      <c r="BG383" s="6"/>
    </row>
    <row r="384" ht="15.75" customHeight="1">
      <c r="P384" s="126"/>
      <c r="AH384" s="136"/>
      <c r="AI384" s="136"/>
      <c r="AJ384" s="137"/>
      <c r="AK384" s="136"/>
      <c r="AL384" s="136"/>
      <c r="AM384" s="136"/>
      <c r="AN384" s="136"/>
      <c r="AO384" s="136"/>
      <c r="BF384" s="5"/>
      <c r="BG384" s="6"/>
    </row>
    <row r="385" ht="15.75" customHeight="1">
      <c r="P385" s="126"/>
      <c r="AH385" s="136"/>
      <c r="AI385" s="136"/>
      <c r="AJ385" s="137"/>
      <c r="AK385" s="136"/>
      <c r="AL385" s="136"/>
      <c r="AM385" s="136"/>
      <c r="AN385" s="136"/>
      <c r="AO385" s="136"/>
      <c r="BF385" s="5"/>
      <c r="BG385" s="6"/>
    </row>
    <row r="386" ht="15.75" customHeight="1">
      <c r="P386" s="126"/>
      <c r="AH386" s="136"/>
      <c r="AI386" s="136"/>
      <c r="AJ386" s="137"/>
      <c r="AK386" s="136"/>
      <c r="AL386" s="136"/>
      <c r="AM386" s="136"/>
      <c r="AN386" s="136"/>
      <c r="AO386" s="136"/>
      <c r="BF386" s="5"/>
      <c r="BG386" s="6"/>
    </row>
    <row r="387" ht="15.75" customHeight="1">
      <c r="P387" s="126"/>
      <c r="AH387" s="136"/>
      <c r="AI387" s="136"/>
      <c r="AJ387" s="137"/>
      <c r="AK387" s="136"/>
      <c r="AL387" s="136"/>
      <c r="AM387" s="136"/>
      <c r="AN387" s="136"/>
      <c r="AO387" s="136"/>
      <c r="BF387" s="5"/>
      <c r="BG387" s="6"/>
    </row>
    <row r="388" ht="15.75" customHeight="1">
      <c r="P388" s="126"/>
      <c r="AH388" s="136"/>
      <c r="AI388" s="136"/>
      <c r="AJ388" s="137"/>
      <c r="AK388" s="136"/>
      <c r="AL388" s="136"/>
      <c r="AM388" s="136"/>
      <c r="AN388" s="136"/>
      <c r="AO388" s="136"/>
      <c r="BF388" s="5"/>
      <c r="BG388" s="6"/>
    </row>
    <row r="389" ht="15.75" customHeight="1">
      <c r="P389" s="126"/>
      <c r="AH389" s="136"/>
      <c r="AI389" s="136"/>
      <c r="AJ389" s="137"/>
      <c r="AK389" s="136"/>
      <c r="AL389" s="136"/>
      <c r="AM389" s="136"/>
      <c r="AN389" s="136"/>
      <c r="AO389" s="136"/>
      <c r="BF389" s="5"/>
      <c r="BG389" s="6"/>
    </row>
    <row r="390" ht="15.75" customHeight="1">
      <c r="P390" s="126"/>
      <c r="AH390" s="136"/>
      <c r="AI390" s="136"/>
      <c r="AJ390" s="137"/>
      <c r="AK390" s="136"/>
      <c r="AL390" s="136"/>
      <c r="AM390" s="136"/>
      <c r="AN390" s="136"/>
      <c r="AO390" s="136"/>
      <c r="BF390" s="5"/>
      <c r="BG390" s="6"/>
    </row>
    <row r="391" ht="15.75" customHeight="1">
      <c r="P391" s="126"/>
      <c r="AH391" s="136"/>
      <c r="AI391" s="136"/>
      <c r="AJ391" s="137"/>
      <c r="AK391" s="136"/>
      <c r="AL391" s="136"/>
      <c r="AM391" s="136"/>
      <c r="AN391" s="136"/>
      <c r="AO391" s="136"/>
      <c r="BF391" s="5"/>
      <c r="BG391" s="6"/>
    </row>
    <row r="392" ht="15.75" customHeight="1">
      <c r="P392" s="126"/>
      <c r="AH392" s="136"/>
      <c r="AI392" s="136"/>
      <c r="AJ392" s="137"/>
      <c r="AK392" s="136"/>
      <c r="AL392" s="136"/>
      <c r="AM392" s="136"/>
      <c r="AN392" s="136"/>
      <c r="AO392" s="136"/>
      <c r="BF392" s="5"/>
      <c r="BG392" s="6"/>
    </row>
    <row r="393" ht="15.75" customHeight="1">
      <c r="P393" s="126"/>
      <c r="AH393" s="136"/>
      <c r="AI393" s="136"/>
      <c r="AJ393" s="137"/>
      <c r="AK393" s="136"/>
      <c r="AL393" s="136"/>
      <c r="AM393" s="136"/>
      <c r="AN393" s="136"/>
      <c r="AO393" s="136"/>
      <c r="BF393" s="5"/>
      <c r="BG393" s="6"/>
    </row>
    <row r="394" ht="15.75" customHeight="1">
      <c r="P394" s="126"/>
      <c r="AH394" s="136"/>
      <c r="AI394" s="136"/>
      <c r="AJ394" s="137"/>
      <c r="AK394" s="136"/>
      <c r="AL394" s="136"/>
      <c r="AM394" s="136"/>
      <c r="AN394" s="136"/>
      <c r="AO394" s="136"/>
      <c r="BF394" s="5"/>
      <c r="BG394" s="6"/>
    </row>
    <row r="395" ht="15.75" customHeight="1">
      <c r="P395" s="126"/>
      <c r="AH395" s="136"/>
      <c r="AI395" s="136"/>
      <c r="AJ395" s="137"/>
      <c r="AK395" s="136"/>
      <c r="AL395" s="136"/>
      <c r="AM395" s="136"/>
      <c r="AN395" s="136"/>
      <c r="AO395" s="136"/>
      <c r="BF395" s="5"/>
      <c r="BG395" s="6"/>
    </row>
    <row r="396" ht="15.75" customHeight="1">
      <c r="P396" s="126"/>
      <c r="AH396" s="136"/>
      <c r="AI396" s="136"/>
      <c r="AJ396" s="137"/>
      <c r="AK396" s="136"/>
      <c r="AL396" s="136"/>
      <c r="AM396" s="136"/>
      <c r="AN396" s="136"/>
      <c r="AO396" s="136"/>
      <c r="BF396" s="5"/>
      <c r="BG396" s="6"/>
    </row>
    <row r="397" ht="15.75" customHeight="1">
      <c r="P397" s="126"/>
      <c r="AH397" s="136"/>
      <c r="AI397" s="136"/>
      <c r="AJ397" s="137"/>
      <c r="AK397" s="136"/>
      <c r="AL397" s="136"/>
      <c r="AM397" s="136"/>
      <c r="AN397" s="136"/>
      <c r="AO397" s="136"/>
      <c r="BF397" s="5"/>
      <c r="BG397" s="6"/>
    </row>
    <row r="398" ht="15.75" customHeight="1">
      <c r="P398" s="126"/>
      <c r="AH398" s="136"/>
      <c r="AI398" s="136"/>
      <c r="AJ398" s="137"/>
      <c r="AK398" s="136"/>
      <c r="AL398" s="136"/>
      <c r="AM398" s="136"/>
      <c r="AN398" s="136"/>
      <c r="AO398" s="136"/>
      <c r="BF398" s="5"/>
      <c r="BG398" s="6"/>
    </row>
    <row r="399" ht="15.75" customHeight="1">
      <c r="P399" s="126"/>
      <c r="AH399" s="136"/>
      <c r="AI399" s="136"/>
      <c r="AJ399" s="137"/>
      <c r="AK399" s="136"/>
      <c r="AL399" s="136"/>
      <c r="AM399" s="136"/>
      <c r="AN399" s="136"/>
      <c r="AO399" s="136"/>
      <c r="BF399" s="5"/>
      <c r="BG399" s="6"/>
    </row>
    <row r="400" ht="15.75" customHeight="1">
      <c r="P400" s="126"/>
      <c r="AH400" s="136"/>
      <c r="AI400" s="136"/>
      <c r="AJ400" s="137"/>
      <c r="AK400" s="136"/>
      <c r="AL400" s="136"/>
      <c r="AM400" s="136"/>
      <c r="AN400" s="136"/>
      <c r="AO400" s="136"/>
      <c r="BF400" s="5"/>
      <c r="BG400" s="6"/>
    </row>
    <row r="401" ht="15.75" customHeight="1">
      <c r="P401" s="126"/>
      <c r="AH401" s="136"/>
      <c r="AI401" s="136"/>
      <c r="AJ401" s="137"/>
      <c r="AK401" s="136"/>
      <c r="AL401" s="136"/>
      <c r="AM401" s="136"/>
      <c r="AN401" s="136"/>
      <c r="AO401" s="136"/>
      <c r="BF401" s="5"/>
      <c r="BG401" s="6"/>
    </row>
    <row r="402" ht="15.75" customHeight="1">
      <c r="P402" s="126"/>
      <c r="AH402" s="136"/>
      <c r="AI402" s="136"/>
      <c r="AJ402" s="137"/>
      <c r="AK402" s="136"/>
      <c r="AL402" s="136"/>
      <c r="AM402" s="136"/>
      <c r="AN402" s="136"/>
      <c r="AO402" s="136"/>
      <c r="BF402" s="5"/>
      <c r="BG402" s="6"/>
    </row>
    <row r="403" ht="15.75" customHeight="1">
      <c r="P403" s="126"/>
      <c r="AH403" s="136"/>
      <c r="AI403" s="136"/>
      <c r="AJ403" s="137"/>
      <c r="AK403" s="136"/>
      <c r="AL403" s="136"/>
      <c r="AM403" s="136"/>
      <c r="AN403" s="136"/>
      <c r="AO403" s="136"/>
      <c r="BF403" s="5"/>
      <c r="BG403" s="6"/>
    </row>
    <row r="404" ht="15.75" customHeight="1">
      <c r="P404" s="126"/>
      <c r="AH404" s="136"/>
      <c r="AI404" s="136"/>
      <c r="AJ404" s="137"/>
      <c r="AK404" s="136"/>
      <c r="AL404" s="136"/>
      <c r="AM404" s="136"/>
      <c r="AN404" s="136"/>
      <c r="AO404" s="136"/>
      <c r="BF404" s="5"/>
      <c r="BG404" s="6"/>
    </row>
    <row r="405" ht="15.75" customHeight="1">
      <c r="P405" s="126"/>
      <c r="AH405" s="136"/>
      <c r="AI405" s="136"/>
      <c r="AJ405" s="137"/>
      <c r="AK405" s="136"/>
      <c r="AL405" s="136"/>
      <c r="AM405" s="136"/>
      <c r="AN405" s="136"/>
      <c r="AO405" s="136"/>
      <c r="BF405" s="5"/>
      <c r="BG405" s="6"/>
    </row>
    <row r="406" ht="15.75" customHeight="1">
      <c r="P406" s="126"/>
      <c r="AH406" s="136"/>
      <c r="AI406" s="136"/>
      <c r="AJ406" s="137"/>
      <c r="AK406" s="136"/>
      <c r="AL406" s="136"/>
      <c r="AM406" s="136"/>
      <c r="AN406" s="136"/>
      <c r="AO406" s="136"/>
      <c r="BF406" s="5"/>
      <c r="BG406" s="6"/>
    </row>
    <row r="407" ht="15.75" customHeight="1">
      <c r="P407" s="126"/>
      <c r="AH407" s="136"/>
      <c r="AI407" s="136"/>
      <c r="AJ407" s="137"/>
      <c r="AK407" s="136"/>
      <c r="AL407" s="136"/>
      <c r="AM407" s="136"/>
      <c r="AN407" s="136"/>
      <c r="AO407" s="136"/>
      <c r="BF407" s="5"/>
      <c r="BG407" s="6"/>
    </row>
    <row r="408" ht="15.75" customHeight="1">
      <c r="P408" s="126"/>
      <c r="AH408" s="136"/>
      <c r="AI408" s="136"/>
      <c r="AJ408" s="137"/>
      <c r="AK408" s="136"/>
      <c r="AL408" s="136"/>
      <c r="AM408" s="136"/>
      <c r="AN408" s="136"/>
      <c r="AO408" s="136"/>
      <c r="BF408" s="5"/>
      <c r="BG408" s="6"/>
    </row>
    <row r="409" ht="15.75" customHeight="1">
      <c r="P409" s="126"/>
      <c r="AH409" s="136"/>
      <c r="AI409" s="136"/>
      <c r="AJ409" s="137"/>
      <c r="AK409" s="136"/>
      <c r="AL409" s="136"/>
      <c r="AM409" s="136"/>
      <c r="AN409" s="136"/>
      <c r="AO409" s="136"/>
      <c r="BF409" s="5"/>
      <c r="BG409" s="6"/>
    </row>
    <row r="410" ht="15.75" customHeight="1">
      <c r="P410" s="126"/>
      <c r="AH410" s="136"/>
      <c r="AI410" s="136"/>
      <c r="AJ410" s="137"/>
      <c r="AK410" s="136"/>
      <c r="AL410" s="136"/>
      <c r="AM410" s="136"/>
      <c r="AN410" s="136"/>
      <c r="AO410" s="136"/>
      <c r="BF410" s="5"/>
      <c r="BG410" s="6"/>
    </row>
    <row r="411" ht="15.75" customHeight="1">
      <c r="P411" s="126"/>
      <c r="AH411" s="136"/>
      <c r="AI411" s="136"/>
      <c r="AJ411" s="137"/>
      <c r="AK411" s="136"/>
      <c r="AL411" s="136"/>
      <c r="AM411" s="136"/>
      <c r="AN411" s="136"/>
      <c r="AO411" s="136"/>
      <c r="BF411" s="5"/>
      <c r="BG411" s="6"/>
    </row>
    <row r="412" ht="15.75" customHeight="1">
      <c r="P412" s="126"/>
      <c r="AH412" s="136"/>
      <c r="AI412" s="136"/>
      <c r="AJ412" s="137"/>
      <c r="AK412" s="136"/>
      <c r="AL412" s="136"/>
      <c r="AM412" s="136"/>
      <c r="AN412" s="136"/>
      <c r="AO412" s="136"/>
      <c r="BF412" s="5"/>
      <c r="BG412" s="6"/>
    </row>
    <row r="413" ht="15.75" customHeight="1">
      <c r="P413" s="126"/>
      <c r="AH413" s="136"/>
      <c r="AI413" s="136"/>
      <c r="AJ413" s="137"/>
      <c r="AK413" s="136"/>
      <c r="AL413" s="136"/>
      <c r="AM413" s="136"/>
      <c r="AN413" s="136"/>
      <c r="AO413" s="136"/>
      <c r="BF413" s="5"/>
      <c r="BG413" s="6"/>
    </row>
    <row r="414" ht="15.75" customHeight="1">
      <c r="P414" s="126"/>
      <c r="AH414" s="136"/>
      <c r="AI414" s="136"/>
      <c r="AJ414" s="137"/>
      <c r="AK414" s="136"/>
      <c r="AL414" s="136"/>
      <c r="AM414" s="136"/>
      <c r="AN414" s="136"/>
      <c r="AO414" s="136"/>
      <c r="BF414" s="5"/>
      <c r="BG414" s="6"/>
    </row>
    <row r="415" ht="15.75" customHeight="1">
      <c r="P415" s="126"/>
      <c r="AH415" s="136"/>
      <c r="AI415" s="136"/>
      <c r="AJ415" s="137"/>
      <c r="AK415" s="136"/>
      <c r="AL415" s="136"/>
      <c r="AM415" s="136"/>
      <c r="AN415" s="136"/>
      <c r="AO415" s="136"/>
      <c r="BF415" s="5"/>
      <c r="BG415" s="6"/>
    </row>
    <row r="416" ht="15.75" customHeight="1">
      <c r="P416" s="126"/>
      <c r="AH416" s="136"/>
      <c r="AI416" s="136"/>
      <c r="AJ416" s="137"/>
      <c r="AK416" s="136"/>
      <c r="AL416" s="136"/>
      <c r="AM416" s="136"/>
      <c r="AN416" s="136"/>
      <c r="AO416" s="136"/>
      <c r="BF416" s="5"/>
      <c r="BG416" s="6"/>
    </row>
    <row r="417" ht="15.75" customHeight="1">
      <c r="P417" s="126"/>
      <c r="AH417" s="136"/>
      <c r="AI417" s="136"/>
      <c r="AJ417" s="137"/>
      <c r="AK417" s="136"/>
      <c r="AL417" s="136"/>
      <c r="AM417" s="136"/>
      <c r="AN417" s="136"/>
      <c r="AO417" s="136"/>
      <c r="BF417" s="5"/>
      <c r="BG417" s="6"/>
    </row>
    <row r="418" ht="15.75" customHeight="1">
      <c r="P418" s="126"/>
      <c r="AH418" s="136"/>
      <c r="AI418" s="136"/>
      <c r="AJ418" s="137"/>
      <c r="AK418" s="136"/>
      <c r="AL418" s="136"/>
      <c r="AM418" s="136"/>
      <c r="AN418" s="136"/>
      <c r="AO418" s="136"/>
      <c r="BF418" s="5"/>
      <c r="BG418" s="6"/>
    </row>
    <row r="419" ht="15.75" customHeight="1">
      <c r="P419" s="126"/>
      <c r="AH419" s="136"/>
      <c r="AI419" s="136"/>
      <c r="AJ419" s="137"/>
      <c r="AK419" s="136"/>
      <c r="AL419" s="136"/>
      <c r="AM419" s="136"/>
      <c r="AN419" s="136"/>
      <c r="AO419" s="136"/>
      <c r="BF419" s="5"/>
      <c r="BG419" s="6"/>
    </row>
    <row r="420" ht="15.75" customHeight="1">
      <c r="P420" s="126"/>
      <c r="AH420" s="136"/>
      <c r="AI420" s="136"/>
      <c r="AJ420" s="137"/>
      <c r="AK420" s="136"/>
      <c r="AL420" s="136"/>
      <c r="AM420" s="136"/>
      <c r="AN420" s="136"/>
      <c r="AO420" s="136"/>
      <c r="BF420" s="5"/>
      <c r="BG420" s="6"/>
    </row>
    <row r="421" ht="15.75" customHeight="1">
      <c r="P421" s="126"/>
      <c r="AH421" s="136"/>
      <c r="AI421" s="136"/>
      <c r="AJ421" s="137"/>
      <c r="AK421" s="136"/>
      <c r="AL421" s="136"/>
      <c r="AM421" s="136"/>
      <c r="AN421" s="136"/>
      <c r="AO421" s="136"/>
      <c r="BF421" s="5"/>
      <c r="BG421" s="6"/>
    </row>
    <row r="422" ht="15.75" customHeight="1">
      <c r="P422" s="126"/>
      <c r="AH422" s="136"/>
      <c r="AI422" s="136"/>
      <c r="AJ422" s="137"/>
      <c r="AK422" s="136"/>
      <c r="AL422" s="136"/>
      <c r="AM422" s="136"/>
      <c r="AN422" s="136"/>
      <c r="AO422" s="136"/>
      <c r="BF422" s="5"/>
      <c r="BG422" s="6"/>
    </row>
    <row r="423" ht="15.75" customHeight="1">
      <c r="P423" s="126"/>
      <c r="AH423" s="136"/>
      <c r="AI423" s="136"/>
      <c r="AJ423" s="137"/>
      <c r="AK423" s="136"/>
      <c r="AL423" s="136"/>
      <c r="AM423" s="136"/>
      <c r="AN423" s="136"/>
      <c r="AO423" s="136"/>
      <c r="BF423" s="5"/>
      <c r="BG423" s="6"/>
    </row>
    <row r="424" ht="15.75" customHeight="1">
      <c r="P424" s="126"/>
      <c r="AH424" s="136"/>
      <c r="AI424" s="136"/>
      <c r="AJ424" s="137"/>
      <c r="AK424" s="136"/>
      <c r="AL424" s="136"/>
      <c r="AM424" s="136"/>
      <c r="AN424" s="136"/>
      <c r="AO424" s="136"/>
      <c r="BF424" s="5"/>
      <c r="BG424" s="6"/>
    </row>
    <row r="425" ht="15.75" customHeight="1">
      <c r="P425" s="126"/>
      <c r="AH425" s="136"/>
      <c r="AI425" s="136"/>
      <c r="AJ425" s="137"/>
      <c r="AK425" s="136"/>
      <c r="AL425" s="136"/>
      <c r="AM425" s="136"/>
      <c r="AN425" s="136"/>
      <c r="AO425" s="136"/>
      <c r="BF425" s="5"/>
      <c r="BG425" s="6"/>
    </row>
    <row r="426" ht="15.75" customHeight="1">
      <c r="P426" s="126"/>
      <c r="AH426" s="136"/>
      <c r="AI426" s="136"/>
      <c r="AJ426" s="137"/>
      <c r="AK426" s="136"/>
      <c r="AL426" s="136"/>
      <c r="AM426" s="136"/>
      <c r="AN426" s="136"/>
      <c r="AO426" s="136"/>
      <c r="BF426" s="5"/>
      <c r="BG426" s="6"/>
    </row>
    <row r="427" ht="15.75" customHeight="1">
      <c r="P427" s="126"/>
      <c r="AH427" s="136"/>
      <c r="AI427" s="136"/>
      <c r="AJ427" s="137"/>
      <c r="AK427" s="136"/>
      <c r="AL427" s="136"/>
      <c r="AM427" s="136"/>
      <c r="AN427" s="136"/>
      <c r="AO427" s="136"/>
      <c r="BF427" s="5"/>
      <c r="BG427" s="6"/>
    </row>
    <row r="428" ht="15.75" customHeight="1">
      <c r="P428" s="126"/>
      <c r="AH428" s="136"/>
      <c r="AI428" s="136"/>
      <c r="AJ428" s="137"/>
      <c r="AK428" s="136"/>
      <c r="AL428" s="136"/>
      <c r="AM428" s="136"/>
      <c r="AN428" s="136"/>
      <c r="AO428" s="136"/>
      <c r="BF428" s="5"/>
      <c r="BG428" s="6"/>
    </row>
    <row r="429" ht="15.75" customHeight="1">
      <c r="P429" s="126"/>
      <c r="AH429" s="136"/>
      <c r="AI429" s="136"/>
      <c r="AJ429" s="137"/>
      <c r="AK429" s="136"/>
      <c r="AL429" s="136"/>
      <c r="AM429" s="136"/>
      <c r="AN429" s="136"/>
      <c r="AO429" s="136"/>
      <c r="BF429" s="5"/>
      <c r="BG429" s="6"/>
    </row>
    <row r="430" ht="15.75" customHeight="1">
      <c r="P430" s="126"/>
      <c r="AH430" s="136"/>
      <c r="AI430" s="136"/>
      <c r="AJ430" s="137"/>
      <c r="AK430" s="136"/>
      <c r="AL430" s="136"/>
      <c r="AM430" s="136"/>
      <c r="AN430" s="136"/>
      <c r="AO430" s="136"/>
      <c r="BF430" s="5"/>
      <c r="BG430" s="6"/>
    </row>
    <row r="431" ht="15.75" customHeight="1">
      <c r="P431" s="126"/>
      <c r="AH431" s="136"/>
      <c r="AI431" s="136"/>
      <c r="AJ431" s="137"/>
      <c r="AK431" s="136"/>
      <c r="AL431" s="136"/>
      <c r="AM431" s="136"/>
      <c r="AN431" s="136"/>
      <c r="AO431" s="136"/>
      <c r="BF431" s="5"/>
      <c r="BG431" s="6"/>
    </row>
    <row r="432" ht="15.75" customHeight="1">
      <c r="P432" s="126"/>
      <c r="AH432" s="136"/>
      <c r="AI432" s="136"/>
      <c r="AJ432" s="137"/>
      <c r="AK432" s="136"/>
      <c r="AL432" s="136"/>
      <c r="AM432" s="136"/>
      <c r="AN432" s="136"/>
      <c r="AO432" s="136"/>
      <c r="BF432" s="5"/>
      <c r="BG432" s="6"/>
    </row>
    <row r="433" ht="15.75" customHeight="1">
      <c r="P433" s="126"/>
      <c r="AH433" s="136"/>
      <c r="AI433" s="136"/>
      <c r="AJ433" s="137"/>
      <c r="AK433" s="136"/>
      <c r="AL433" s="136"/>
      <c r="AM433" s="136"/>
      <c r="AN433" s="136"/>
      <c r="AO433" s="136"/>
      <c r="BF433" s="5"/>
      <c r="BG433" s="6"/>
    </row>
    <row r="434" ht="15.75" customHeight="1">
      <c r="P434" s="126"/>
      <c r="AH434" s="136"/>
      <c r="AI434" s="136"/>
      <c r="AJ434" s="137"/>
      <c r="AK434" s="136"/>
      <c r="AL434" s="136"/>
      <c r="AM434" s="136"/>
      <c r="AN434" s="136"/>
      <c r="AO434" s="136"/>
      <c r="BF434" s="5"/>
      <c r="BG434" s="6"/>
    </row>
    <row r="435" ht="15.75" customHeight="1">
      <c r="P435" s="126"/>
      <c r="AH435" s="136"/>
      <c r="AI435" s="136"/>
      <c r="AJ435" s="137"/>
      <c r="AK435" s="136"/>
      <c r="AL435" s="136"/>
      <c r="AM435" s="136"/>
      <c r="AN435" s="136"/>
      <c r="AO435" s="136"/>
      <c r="BF435" s="5"/>
      <c r="BG435" s="6"/>
    </row>
    <row r="436" ht="15.75" customHeight="1">
      <c r="P436" s="126"/>
      <c r="AH436" s="136"/>
      <c r="AI436" s="136"/>
      <c r="AJ436" s="137"/>
      <c r="AK436" s="136"/>
      <c r="AL436" s="136"/>
      <c r="AM436" s="136"/>
      <c r="AN436" s="136"/>
      <c r="AO436" s="136"/>
      <c r="BF436" s="5"/>
      <c r="BG436" s="6"/>
    </row>
    <row r="437" ht="15.75" customHeight="1">
      <c r="P437" s="126"/>
      <c r="AH437" s="136"/>
      <c r="AI437" s="136"/>
      <c r="AJ437" s="137"/>
      <c r="AK437" s="136"/>
      <c r="AL437" s="136"/>
      <c r="AM437" s="136"/>
      <c r="AN437" s="136"/>
      <c r="AO437" s="136"/>
      <c r="BF437" s="5"/>
      <c r="BG437" s="6"/>
    </row>
    <row r="438" ht="15.75" customHeight="1">
      <c r="P438" s="126"/>
      <c r="AH438" s="136"/>
      <c r="AI438" s="136"/>
      <c r="AJ438" s="137"/>
      <c r="AK438" s="136"/>
      <c r="AL438" s="136"/>
      <c r="AM438" s="136"/>
      <c r="AN438" s="136"/>
      <c r="AO438" s="136"/>
      <c r="BF438" s="5"/>
      <c r="BG438" s="6"/>
    </row>
    <row r="439" ht="15.75" customHeight="1">
      <c r="P439" s="126"/>
      <c r="AH439" s="136"/>
      <c r="AI439" s="136"/>
      <c r="AJ439" s="137"/>
      <c r="AK439" s="136"/>
      <c r="AL439" s="136"/>
      <c r="AM439" s="136"/>
      <c r="AN439" s="136"/>
      <c r="AO439" s="136"/>
      <c r="BF439" s="5"/>
      <c r="BG439" s="6"/>
    </row>
    <row r="440" ht="15.75" customHeight="1">
      <c r="P440" s="126"/>
      <c r="AH440" s="136"/>
      <c r="AI440" s="136"/>
      <c r="AJ440" s="137"/>
      <c r="AK440" s="136"/>
      <c r="AL440" s="136"/>
      <c r="AM440" s="136"/>
      <c r="AN440" s="136"/>
      <c r="AO440" s="136"/>
      <c r="BF440" s="5"/>
      <c r="BG440" s="6"/>
    </row>
    <row r="441" ht="15.75" customHeight="1">
      <c r="P441" s="126"/>
      <c r="AH441" s="136"/>
      <c r="AI441" s="136"/>
      <c r="AJ441" s="137"/>
      <c r="AK441" s="136"/>
      <c r="AL441" s="136"/>
      <c r="AM441" s="136"/>
      <c r="AN441" s="136"/>
      <c r="AO441" s="136"/>
      <c r="BF441" s="5"/>
      <c r="BG441" s="6"/>
    </row>
    <row r="442" ht="15.75" customHeight="1">
      <c r="P442" s="126"/>
      <c r="AH442" s="136"/>
      <c r="AI442" s="136"/>
      <c r="AJ442" s="137"/>
      <c r="AK442" s="136"/>
      <c r="AL442" s="136"/>
      <c r="AM442" s="136"/>
      <c r="AN442" s="136"/>
      <c r="AO442" s="136"/>
      <c r="BF442" s="5"/>
      <c r="BG442" s="6"/>
    </row>
    <row r="443" ht="15.75" customHeight="1">
      <c r="P443" s="126"/>
      <c r="AH443" s="136"/>
      <c r="AI443" s="136"/>
      <c r="AJ443" s="137"/>
      <c r="AK443" s="136"/>
      <c r="AL443" s="136"/>
      <c r="AM443" s="136"/>
      <c r="AN443" s="136"/>
      <c r="AO443" s="136"/>
      <c r="BF443" s="5"/>
      <c r="BG443" s="6"/>
    </row>
    <row r="444" ht="15.75" customHeight="1">
      <c r="P444" s="126"/>
      <c r="AH444" s="136"/>
      <c r="AI444" s="136"/>
      <c r="AJ444" s="137"/>
      <c r="AK444" s="136"/>
      <c r="AL444" s="136"/>
      <c r="AM444" s="136"/>
      <c r="AN444" s="136"/>
      <c r="AO444" s="136"/>
      <c r="BF444" s="5"/>
      <c r="BG444" s="6"/>
    </row>
    <row r="445" ht="15.75" customHeight="1">
      <c r="P445" s="126"/>
      <c r="AH445" s="136"/>
      <c r="AI445" s="136"/>
      <c r="AJ445" s="137"/>
      <c r="AK445" s="136"/>
      <c r="AL445" s="136"/>
      <c r="AM445" s="136"/>
      <c r="AN445" s="136"/>
      <c r="AO445" s="136"/>
      <c r="BF445" s="5"/>
      <c r="BG445" s="6"/>
    </row>
    <row r="446" ht="15.75" customHeight="1">
      <c r="P446" s="126"/>
      <c r="AH446" s="136"/>
      <c r="AI446" s="136"/>
      <c r="AJ446" s="137"/>
      <c r="AK446" s="136"/>
      <c r="AL446" s="136"/>
      <c r="AM446" s="136"/>
      <c r="AN446" s="136"/>
      <c r="AO446" s="136"/>
      <c r="BF446" s="5"/>
      <c r="BG446" s="6"/>
    </row>
    <row r="447" ht="15.75" customHeight="1">
      <c r="P447" s="126"/>
      <c r="AH447" s="136"/>
      <c r="AI447" s="136"/>
      <c r="AJ447" s="137"/>
      <c r="AK447" s="136"/>
      <c r="AL447" s="136"/>
      <c r="AM447" s="136"/>
      <c r="AN447" s="136"/>
      <c r="AO447" s="136"/>
      <c r="BF447" s="5"/>
      <c r="BG447" s="6"/>
    </row>
    <row r="448" ht="15.75" customHeight="1">
      <c r="P448" s="126"/>
      <c r="AH448" s="136"/>
      <c r="AI448" s="136"/>
      <c r="AJ448" s="137"/>
      <c r="AK448" s="136"/>
      <c r="AL448" s="136"/>
      <c r="AM448" s="136"/>
      <c r="AN448" s="136"/>
      <c r="AO448" s="136"/>
      <c r="BF448" s="5"/>
      <c r="BG448" s="6"/>
    </row>
    <row r="449" ht="15.75" customHeight="1">
      <c r="P449" s="126"/>
      <c r="AH449" s="136"/>
      <c r="AI449" s="136"/>
      <c r="AJ449" s="137"/>
      <c r="AK449" s="136"/>
      <c r="AL449" s="136"/>
      <c r="AM449" s="136"/>
      <c r="AN449" s="136"/>
      <c r="AO449" s="136"/>
      <c r="BF449" s="5"/>
      <c r="BG449" s="6"/>
    </row>
    <row r="450" ht="15.75" customHeight="1">
      <c r="P450" s="126"/>
      <c r="AH450" s="136"/>
      <c r="AI450" s="136"/>
      <c r="AJ450" s="137"/>
      <c r="AK450" s="136"/>
      <c r="AL450" s="136"/>
      <c r="AM450" s="136"/>
      <c r="AN450" s="136"/>
      <c r="AO450" s="136"/>
      <c r="BF450" s="5"/>
      <c r="BG450" s="6"/>
    </row>
    <row r="451" ht="15.75" customHeight="1">
      <c r="P451" s="126"/>
      <c r="AH451" s="136"/>
      <c r="AI451" s="136"/>
      <c r="AJ451" s="137"/>
      <c r="AK451" s="136"/>
      <c r="AL451" s="136"/>
      <c r="AM451" s="136"/>
      <c r="AN451" s="136"/>
      <c r="AO451" s="136"/>
      <c r="BF451" s="5"/>
      <c r="BG451" s="6"/>
    </row>
    <row r="452" ht="15.75" customHeight="1">
      <c r="P452" s="126"/>
      <c r="AH452" s="136"/>
      <c r="AI452" s="136"/>
      <c r="AJ452" s="137"/>
      <c r="AK452" s="136"/>
      <c r="AL452" s="136"/>
      <c r="AM452" s="136"/>
      <c r="AN452" s="136"/>
      <c r="AO452" s="136"/>
      <c r="BF452" s="5"/>
      <c r="BG452" s="6"/>
    </row>
    <row r="453" ht="15.75" customHeight="1">
      <c r="P453" s="126"/>
      <c r="AH453" s="136"/>
      <c r="AI453" s="136"/>
      <c r="AJ453" s="137"/>
      <c r="AK453" s="136"/>
      <c r="AL453" s="136"/>
      <c r="AM453" s="136"/>
      <c r="AN453" s="136"/>
      <c r="AO453" s="136"/>
      <c r="BF453" s="5"/>
      <c r="BG453" s="6"/>
    </row>
    <row r="454" ht="15.75" customHeight="1">
      <c r="P454" s="126"/>
      <c r="AH454" s="136"/>
      <c r="AI454" s="136"/>
      <c r="AJ454" s="137"/>
      <c r="AK454" s="136"/>
      <c r="AL454" s="136"/>
      <c r="AM454" s="136"/>
      <c r="AN454" s="136"/>
      <c r="AO454" s="136"/>
      <c r="BF454" s="5"/>
      <c r="BG454" s="6"/>
    </row>
    <row r="455" ht="15.75" customHeight="1">
      <c r="P455" s="126"/>
      <c r="AH455" s="136"/>
      <c r="AI455" s="136"/>
      <c r="AJ455" s="137"/>
      <c r="AK455" s="136"/>
      <c r="AL455" s="136"/>
      <c r="AM455" s="136"/>
      <c r="AN455" s="136"/>
      <c r="AO455" s="136"/>
      <c r="BF455" s="5"/>
      <c r="BG455" s="6"/>
    </row>
    <row r="456" ht="15.75" customHeight="1">
      <c r="P456" s="126"/>
      <c r="AH456" s="136"/>
      <c r="AI456" s="136"/>
      <c r="AJ456" s="137"/>
      <c r="AK456" s="136"/>
      <c r="AL456" s="136"/>
      <c r="AM456" s="136"/>
      <c r="AN456" s="136"/>
      <c r="AO456" s="136"/>
      <c r="BF456" s="5"/>
      <c r="BG456" s="6"/>
    </row>
    <row r="457" ht="15.75" customHeight="1">
      <c r="P457" s="126"/>
      <c r="AH457" s="136"/>
      <c r="AI457" s="136"/>
      <c r="AJ457" s="137"/>
      <c r="AK457" s="136"/>
      <c r="AL457" s="136"/>
      <c r="AM457" s="136"/>
      <c r="AN457" s="136"/>
      <c r="AO457" s="136"/>
      <c r="BF457" s="5"/>
      <c r="BG457" s="6"/>
    </row>
    <row r="458" ht="15.75" customHeight="1">
      <c r="P458" s="126"/>
      <c r="AH458" s="136"/>
      <c r="AI458" s="136"/>
      <c r="AJ458" s="137"/>
      <c r="AK458" s="136"/>
      <c r="AL458" s="136"/>
      <c r="AM458" s="136"/>
      <c r="AN458" s="136"/>
      <c r="AO458" s="136"/>
      <c r="BF458" s="5"/>
      <c r="BG458" s="6"/>
    </row>
    <row r="459" ht="15.75" customHeight="1">
      <c r="P459" s="126"/>
      <c r="AH459" s="136"/>
      <c r="AI459" s="136"/>
      <c r="AJ459" s="137"/>
      <c r="AK459" s="136"/>
      <c r="AL459" s="136"/>
      <c r="AM459" s="136"/>
      <c r="AN459" s="136"/>
      <c r="AO459" s="136"/>
      <c r="BF459" s="5"/>
      <c r="BG459" s="6"/>
    </row>
    <row r="460" ht="15.75" customHeight="1">
      <c r="P460" s="126"/>
      <c r="AH460" s="136"/>
      <c r="AI460" s="136"/>
      <c r="AJ460" s="137"/>
      <c r="AK460" s="136"/>
      <c r="AL460" s="136"/>
      <c r="AM460" s="136"/>
      <c r="AN460" s="136"/>
      <c r="AO460" s="136"/>
      <c r="BF460" s="5"/>
      <c r="BG460" s="6"/>
    </row>
    <row r="461" ht="15.75" customHeight="1">
      <c r="P461" s="126"/>
      <c r="AH461" s="136"/>
      <c r="AI461" s="136"/>
      <c r="AJ461" s="137"/>
      <c r="AK461" s="136"/>
      <c r="AL461" s="136"/>
      <c r="AM461" s="136"/>
      <c r="AN461" s="136"/>
      <c r="AO461" s="136"/>
      <c r="BF461" s="5"/>
      <c r="BG461" s="6"/>
    </row>
    <row r="462" ht="15.75" customHeight="1">
      <c r="P462" s="126"/>
      <c r="AH462" s="136"/>
      <c r="AI462" s="136"/>
      <c r="AJ462" s="137"/>
      <c r="AK462" s="136"/>
      <c r="AL462" s="136"/>
      <c r="AM462" s="136"/>
      <c r="AN462" s="136"/>
      <c r="AO462" s="136"/>
      <c r="BF462" s="5"/>
      <c r="BG462" s="6"/>
    </row>
    <row r="463" ht="15.75" customHeight="1">
      <c r="P463" s="126"/>
      <c r="AH463" s="136"/>
      <c r="AI463" s="136"/>
      <c r="AJ463" s="137"/>
      <c r="AK463" s="136"/>
      <c r="AL463" s="136"/>
      <c r="AM463" s="136"/>
      <c r="AN463" s="136"/>
      <c r="AO463" s="136"/>
      <c r="BF463" s="5"/>
      <c r="BG463" s="6"/>
    </row>
    <row r="464" ht="15.75" customHeight="1">
      <c r="P464" s="126"/>
      <c r="AH464" s="136"/>
      <c r="AI464" s="136"/>
      <c r="AJ464" s="137"/>
      <c r="AK464" s="136"/>
      <c r="AL464" s="136"/>
      <c r="AM464" s="136"/>
      <c r="AN464" s="136"/>
      <c r="AO464" s="136"/>
      <c r="BF464" s="5"/>
      <c r="BG464" s="6"/>
    </row>
    <row r="465" ht="15.75" customHeight="1">
      <c r="P465" s="126"/>
      <c r="AH465" s="136"/>
      <c r="AI465" s="136"/>
      <c r="AJ465" s="137"/>
      <c r="AK465" s="136"/>
      <c r="AL465" s="136"/>
      <c r="AM465" s="136"/>
      <c r="AN465" s="136"/>
      <c r="AO465" s="136"/>
      <c r="BF465" s="5"/>
      <c r="BG465" s="6"/>
    </row>
    <row r="466" ht="15.75" customHeight="1">
      <c r="P466" s="126"/>
      <c r="AH466" s="136"/>
      <c r="AI466" s="136"/>
      <c r="AJ466" s="137"/>
      <c r="AK466" s="136"/>
      <c r="AL466" s="136"/>
      <c r="AM466" s="136"/>
      <c r="AN466" s="136"/>
      <c r="AO466" s="136"/>
      <c r="BF466" s="5"/>
      <c r="BG466" s="6"/>
    </row>
    <row r="467" ht="15.75" customHeight="1">
      <c r="P467" s="126"/>
      <c r="AH467" s="136"/>
      <c r="AI467" s="136"/>
      <c r="AJ467" s="137"/>
      <c r="AK467" s="136"/>
      <c r="AL467" s="136"/>
      <c r="AM467" s="136"/>
      <c r="AN467" s="136"/>
      <c r="AO467" s="136"/>
      <c r="BF467" s="5"/>
      <c r="BG467" s="6"/>
    </row>
    <row r="468" ht="15.75" customHeight="1">
      <c r="P468" s="126"/>
      <c r="AH468" s="136"/>
      <c r="AI468" s="136"/>
      <c r="AJ468" s="137"/>
      <c r="AK468" s="136"/>
      <c r="AL468" s="136"/>
      <c r="AM468" s="136"/>
      <c r="AN468" s="136"/>
      <c r="AO468" s="136"/>
      <c r="BF468" s="5"/>
      <c r="BG468" s="6"/>
    </row>
    <row r="469" ht="15.75" customHeight="1">
      <c r="P469" s="126"/>
      <c r="AH469" s="136"/>
      <c r="AI469" s="136"/>
      <c r="AJ469" s="137"/>
      <c r="AK469" s="136"/>
      <c r="AL469" s="136"/>
      <c r="AM469" s="136"/>
      <c r="AN469" s="136"/>
      <c r="AO469" s="136"/>
      <c r="BF469" s="5"/>
      <c r="BG469" s="6"/>
    </row>
    <row r="470" ht="15.75" customHeight="1">
      <c r="P470" s="126"/>
      <c r="AH470" s="136"/>
      <c r="AI470" s="136"/>
      <c r="AJ470" s="137"/>
      <c r="AK470" s="136"/>
      <c r="AL470" s="136"/>
      <c r="AM470" s="136"/>
      <c r="AN470" s="136"/>
      <c r="AO470" s="136"/>
      <c r="BF470" s="5"/>
      <c r="BG470" s="6"/>
    </row>
    <row r="471" ht="15.75" customHeight="1">
      <c r="P471" s="126"/>
      <c r="AH471" s="136"/>
      <c r="AI471" s="136"/>
      <c r="AJ471" s="137"/>
      <c r="AK471" s="136"/>
      <c r="AL471" s="136"/>
      <c r="AM471" s="136"/>
      <c r="AN471" s="136"/>
      <c r="AO471" s="136"/>
      <c r="BF471" s="5"/>
      <c r="BG471" s="6"/>
    </row>
    <row r="472" ht="15.75" customHeight="1">
      <c r="P472" s="126"/>
      <c r="AH472" s="136"/>
      <c r="AI472" s="136"/>
      <c r="AJ472" s="137"/>
      <c r="AK472" s="136"/>
      <c r="AL472" s="136"/>
      <c r="AM472" s="136"/>
      <c r="AN472" s="136"/>
      <c r="AO472" s="136"/>
      <c r="BF472" s="5"/>
      <c r="BG472" s="6"/>
    </row>
    <row r="473" ht="15.75" customHeight="1">
      <c r="P473" s="126"/>
      <c r="AH473" s="136"/>
      <c r="AI473" s="136"/>
      <c r="AJ473" s="137"/>
      <c r="AK473" s="136"/>
      <c r="AL473" s="136"/>
      <c r="AM473" s="136"/>
      <c r="AN473" s="136"/>
      <c r="AO473" s="136"/>
      <c r="BF473" s="5"/>
      <c r="BG473" s="6"/>
    </row>
    <row r="474" ht="15.75" customHeight="1">
      <c r="P474" s="126"/>
      <c r="AH474" s="136"/>
      <c r="AI474" s="136"/>
      <c r="AJ474" s="137"/>
      <c r="AK474" s="136"/>
      <c r="AL474" s="136"/>
      <c r="AM474" s="136"/>
      <c r="AN474" s="136"/>
      <c r="AO474" s="136"/>
      <c r="BF474" s="5"/>
      <c r="BG474" s="6"/>
    </row>
    <row r="475" ht="15.75" customHeight="1">
      <c r="P475" s="126"/>
      <c r="AH475" s="136"/>
      <c r="AI475" s="136"/>
      <c r="AJ475" s="137"/>
      <c r="AK475" s="136"/>
      <c r="AL475" s="136"/>
      <c r="AM475" s="136"/>
      <c r="AN475" s="136"/>
      <c r="AO475" s="136"/>
      <c r="BF475" s="5"/>
      <c r="BG475" s="6"/>
    </row>
    <row r="476" ht="15.75" customHeight="1">
      <c r="P476" s="126"/>
      <c r="AH476" s="136"/>
      <c r="AI476" s="136"/>
      <c r="AJ476" s="137"/>
      <c r="AK476" s="136"/>
      <c r="AL476" s="136"/>
      <c r="AM476" s="136"/>
      <c r="AN476" s="136"/>
      <c r="AO476" s="136"/>
      <c r="BF476" s="5"/>
      <c r="BG476" s="6"/>
    </row>
    <row r="477" ht="15.75" customHeight="1">
      <c r="P477" s="126"/>
      <c r="AH477" s="136"/>
      <c r="AI477" s="136"/>
      <c r="AJ477" s="137"/>
      <c r="AK477" s="136"/>
      <c r="AL477" s="136"/>
      <c r="AM477" s="136"/>
      <c r="AN477" s="136"/>
      <c r="AO477" s="136"/>
      <c r="BF477" s="5"/>
      <c r="BG477" s="6"/>
    </row>
    <row r="478" ht="15.75" customHeight="1">
      <c r="P478" s="126"/>
      <c r="AH478" s="136"/>
      <c r="AI478" s="136"/>
      <c r="AJ478" s="137"/>
      <c r="AK478" s="136"/>
      <c r="AL478" s="136"/>
      <c r="AM478" s="136"/>
      <c r="AN478" s="136"/>
      <c r="AO478" s="136"/>
      <c r="BF478" s="5"/>
      <c r="BG478" s="6"/>
    </row>
    <row r="479" ht="15.75" customHeight="1">
      <c r="P479" s="126"/>
      <c r="AH479" s="136"/>
      <c r="AI479" s="136"/>
      <c r="AJ479" s="137"/>
      <c r="AK479" s="136"/>
      <c r="AL479" s="136"/>
      <c r="AM479" s="136"/>
      <c r="AN479" s="136"/>
      <c r="AO479" s="136"/>
      <c r="BF479" s="5"/>
      <c r="BG479" s="6"/>
    </row>
    <row r="480" ht="15.75" customHeight="1">
      <c r="P480" s="126"/>
      <c r="AH480" s="136"/>
      <c r="AI480" s="136"/>
      <c r="AJ480" s="137"/>
      <c r="AK480" s="136"/>
      <c r="AL480" s="136"/>
      <c r="AM480" s="136"/>
      <c r="AN480" s="136"/>
      <c r="AO480" s="136"/>
      <c r="BF480" s="5"/>
      <c r="BG480" s="6"/>
    </row>
    <row r="481" ht="15.75" customHeight="1">
      <c r="P481" s="126"/>
      <c r="AH481" s="136"/>
      <c r="AI481" s="136"/>
      <c r="AJ481" s="137"/>
      <c r="AK481" s="136"/>
      <c r="AL481" s="136"/>
      <c r="AM481" s="136"/>
      <c r="AN481" s="136"/>
      <c r="AO481" s="136"/>
      <c r="BF481" s="5"/>
      <c r="BG481" s="6"/>
    </row>
    <row r="482" ht="15.75" customHeight="1">
      <c r="P482" s="126"/>
      <c r="AH482" s="136"/>
      <c r="AI482" s="136"/>
      <c r="AJ482" s="137"/>
      <c r="AK482" s="136"/>
      <c r="AL482" s="136"/>
      <c r="AM482" s="136"/>
      <c r="AN482" s="136"/>
      <c r="AO482" s="136"/>
      <c r="BF482" s="5"/>
      <c r="BG482" s="6"/>
    </row>
    <row r="483" ht="15.75" customHeight="1">
      <c r="P483" s="126"/>
      <c r="AH483" s="136"/>
      <c r="AI483" s="136"/>
      <c r="AJ483" s="137"/>
      <c r="AK483" s="136"/>
      <c r="AL483" s="136"/>
      <c r="AM483" s="136"/>
      <c r="AN483" s="136"/>
      <c r="AO483" s="136"/>
      <c r="BF483" s="5"/>
      <c r="BG483" s="6"/>
    </row>
    <row r="484" ht="15.75" customHeight="1">
      <c r="P484" s="126"/>
      <c r="AH484" s="136"/>
      <c r="AI484" s="136"/>
      <c r="AJ484" s="137"/>
      <c r="AK484" s="136"/>
      <c r="AL484" s="136"/>
      <c r="AM484" s="136"/>
      <c r="AN484" s="136"/>
      <c r="AO484" s="136"/>
      <c r="BF484" s="5"/>
      <c r="BG484" s="6"/>
    </row>
    <row r="485" ht="15.75" customHeight="1">
      <c r="P485" s="126"/>
      <c r="AH485" s="136"/>
      <c r="AI485" s="136"/>
      <c r="AJ485" s="137"/>
      <c r="AK485" s="136"/>
      <c r="AL485" s="136"/>
      <c r="AM485" s="136"/>
      <c r="AN485" s="136"/>
      <c r="AO485" s="136"/>
      <c r="BF485" s="5"/>
      <c r="BG485" s="6"/>
    </row>
    <row r="486" ht="15.75" customHeight="1">
      <c r="P486" s="126"/>
      <c r="AH486" s="136"/>
      <c r="AI486" s="136"/>
      <c r="AJ486" s="137"/>
      <c r="AK486" s="136"/>
      <c r="AL486" s="136"/>
      <c r="AM486" s="136"/>
      <c r="AN486" s="136"/>
      <c r="AO486" s="136"/>
      <c r="BF486" s="5"/>
      <c r="BG486" s="6"/>
    </row>
    <row r="487" ht="15.75" customHeight="1">
      <c r="P487" s="126"/>
      <c r="AH487" s="136"/>
      <c r="AI487" s="136"/>
      <c r="AJ487" s="137"/>
      <c r="AK487" s="136"/>
      <c r="AL487" s="136"/>
      <c r="AM487" s="136"/>
      <c r="AN487" s="136"/>
      <c r="AO487" s="136"/>
      <c r="BF487" s="5"/>
      <c r="BG487" s="6"/>
    </row>
    <row r="488" ht="15.75" customHeight="1">
      <c r="P488" s="126"/>
      <c r="AH488" s="136"/>
      <c r="AI488" s="136"/>
      <c r="AJ488" s="137"/>
      <c r="AK488" s="136"/>
      <c r="AL488" s="136"/>
      <c r="AM488" s="136"/>
      <c r="AN488" s="136"/>
      <c r="AO488" s="136"/>
      <c r="BF488" s="5"/>
      <c r="BG488" s="6"/>
    </row>
    <row r="489" ht="15.75" customHeight="1">
      <c r="P489" s="126"/>
      <c r="AH489" s="136"/>
      <c r="AI489" s="136"/>
      <c r="AJ489" s="137"/>
      <c r="AK489" s="136"/>
      <c r="AL489" s="136"/>
      <c r="AM489" s="136"/>
      <c r="AN489" s="136"/>
      <c r="AO489" s="136"/>
      <c r="BF489" s="5"/>
      <c r="BG489" s="6"/>
    </row>
    <row r="490" ht="15.75" customHeight="1">
      <c r="P490" s="126"/>
      <c r="AH490" s="136"/>
      <c r="AI490" s="136"/>
      <c r="AJ490" s="137"/>
      <c r="AK490" s="136"/>
      <c r="AL490" s="136"/>
      <c r="AM490" s="136"/>
      <c r="AN490" s="136"/>
      <c r="AO490" s="136"/>
      <c r="BF490" s="5"/>
      <c r="BG490" s="6"/>
    </row>
    <row r="491" ht="15.75" customHeight="1">
      <c r="P491" s="126"/>
      <c r="AH491" s="136"/>
      <c r="AI491" s="136"/>
      <c r="AJ491" s="137"/>
      <c r="AK491" s="136"/>
      <c r="AL491" s="136"/>
      <c r="AM491" s="136"/>
      <c r="AN491" s="136"/>
      <c r="AO491" s="136"/>
      <c r="BF491" s="5"/>
      <c r="BG491" s="6"/>
    </row>
    <row r="492" ht="15.75" customHeight="1">
      <c r="P492" s="126"/>
      <c r="AH492" s="136"/>
      <c r="AI492" s="136"/>
      <c r="AJ492" s="137"/>
      <c r="AK492" s="136"/>
      <c r="AL492" s="136"/>
      <c r="AM492" s="136"/>
      <c r="AN492" s="136"/>
      <c r="AO492" s="136"/>
      <c r="BF492" s="5"/>
      <c r="BG492" s="6"/>
    </row>
    <row r="493" ht="15.75" customHeight="1">
      <c r="P493" s="126"/>
      <c r="AH493" s="136"/>
      <c r="AI493" s="136"/>
      <c r="AJ493" s="137"/>
      <c r="AK493" s="136"/>
      <c r="AL493" s="136"/>
      <c r="AM493" s="136"/>
      <c r="AN493" s="136"/>
      <c r="AO493" s="136"/>
      <c r="BF493" s="5"/>
      <c r="BG493" s="6"/>
    </row>
    <row r="494" ht="15.75" customHeight="1">
      <c r="P494" s="126"/>
      <c r="AH494" s="136"/>
      <c r="AI494" s="136"/>
      <c r="AJ494" s="137"/>
      <c r="AK494" s="136"/>
      <c r="AL494" s="136"/>
      <c r="AM494" s="136"/>
      <c r="AN494" s="136"/>
      <c r="AO494" s="136"/>
      <c r="BF494" s="5"/>
      <c r="BG494" s="6"/>
    </row>
    <row r="495" ht="15.75" customHeight="1">
      <c r="P495" s="126"/>
      <c r="AH495" s="136"/>
      <c r="AI495" s="136"/>
      <c r="AJ495" s="137"/>
      <c r="AK495" s="136"/>
      <c r="AL495" s="136"/>
      <c r="AM495" s="136"/>
      <c r="AN495" s="136"/>
      <c r="AO495" s="136"/>
      <c r="BF495" s="5"/>
      <c r="BG495" s="6"/>
    </row>
    <row r="496" ht="15.75" customHeight="1">
      <c r="P496" s="126"/>
      <c r="AH496" s="136"/>
      <c r="AI496" s="136"/>
      <c r="AJ496" s="137"/>
      <c r="AK496" s="136"/>
      <c r="AL496" s="136"/>
      <c r="AM496" s="136"/>
      <c r="AN496" s="136"/>
      <c r="AO496" s="136"/>
      <c r="BF496" s="5"/>
      <c r="BG496" s="6"/>
    </row>
    <row r="497" ht="15.75" customHeight="1">
      <c r="P497" s="126"/>
      <c r="AH497" s="136"/>
      <c r="AI497" s="136"/>
      <c r="AJ497" s="137"/>
      <c r="AK497" s="136"/>
      <c r="AL497" s="136"/>
      <c r="AM497" s="136"/>
      <c r="AN497" s="136"/>
      <c r="AO497" s="136"/>
      <c r="BF497" s="5"/>
      <c r="BG497" s="6"/>
    </row>
    <row r="498" ht="15.75" customHeight="1">
      <c r="P498" s="126"/>
      <c r="AH498" s="136"/>
      <c r="AI498" s="136"/>
      <c r="AJ498" s="137"/>
      <c r="AK498" s="136"/>
      <c r="AL498" s="136"/>
      <c r="AM498" s="136"/>
      <c r="AN498" s="136"/>
      <c r="AO498" s="136"/>
      <c r="BF498" s="5"/>
      <c r="BG498" s="6"/>
    </row>
    <row r="499" ht="15.75" customHeight="1">
      <c r="P499" s="126"/>
      <c r="AH499" s="136"/>
      <c r="AI499" s="136"/>
      <c r="AJ499" s="137"/>
      <c r="AK499" s="136"/>
      <c r="AL499" s="136"/>
      <c r="AM499" s="136"/>
      <c r="AN499" s="136"/>
      <c r="AO499" s="136"/>
      <c r="BF499" s="5"/>
      <c r="BG499" s="6"/>
    </row>
    <row r="500" ht="15.75" customHeight="1">
      <c r="P500" s="126"/>
      <c r="AH500" s="136"/>
      <c r="AI500" s="136"/>
      <c r="AJ500" s="137"/>
      <c r="AK500" s="136"/>
      <c r="AL500" s="136"/>
      <c r="AM500" s="136"/>
      <c r="AN500" s="136"/>
      <c r="AO500" s="136"/>
      <c r="BF500" s="5"/>
      <c r="BG500" s="6"/>
    </row>
    <row r="501" ht="15.75" customHeight="1">
      <c r="P501" s="126"/>
      <c r="AH501" s="136"/>
      <c r="AI501" s="136"/>
      <c r="AJ501" s="137"/>
      <c r="AK501" s="136"/>
      <c r="AL501" s="136"/>
      <c r="AM501" s="136"/>
      <c r="AN501" s="136"/>
      <c r="AO501" s="136"/>
      <c r="BF501" s="5"/>
      <c r="BG501" s="6"/>
    </row>
    <row r="502" ht="15.75" customHeight="1">
      <c r="P502" s="126"/>
      <c r="AH502" s="136"/>
      <c r="AI502" s="136"/>
      <c r="AJ502" s="137"/>
      <c r="AK502" s="136"/>
      <c r="AL502" s="136"/>
      <c r="AM502" s="136"/>
      <c r="AN502" s="136"/>
      <c r="AO502" s="136"/>
      <c r="BF502" s="5"/>
      <c r="BG502" s="6"/>
    </row>
    <row r="503" ht="15.75" customHeight="1">
      <c r="P503" s="126"/>
      <c r="AH503" s="136"/>
      <c r="AI503" s="136"/>
      <c r="AJ503" s="137"/>
      <c r="AK503" s="136"/>
      <c r="AL503" s="136"/>
      <c r="AM503" s="136"/>
      <c r="AN503" s="136"/>
      <c r="AO503" s="136"/>
      <c r="BF503" s="5"/>
      <c r="BG503" s="6"/>
    </row>
    <row r="504" ht="15.75" customHeight="1">
      <c r="P504" s="126"/>
      <c r="AH504" s="136"/>
      <c r="AI504" s="136"/>
      <c r="AJ504" s="137"/>
      <c r="AK504" s="136"/>
      <c r="AL504" s="136"/>
      <c r="AM504" s="136"/>
      <c r="AN504" s="136"/>
      <c r="AO504" s="136"/>
      <c r="BF504" s="5"/>
      <c r="BG504" s="6"/>
    </row>
    <row r="505" ht="15.75" customHeight="1">
      <c r="P505" s="126"/>
      <c r="AH505" s="136"/>
      <c r="AI505" s="136"/>
      <c r="AJ505" s="137"/>
      <c r="AK505" s="136"/>
      <c r="AL505" s="136"/>
      <c r="AM505" s="136"/>
      <c r="AN505" s="136"/>
      <c r="AO505" s="136"/>
      <c r="BF505" s="5"/>
      <c r="BG505" s="6"/>
    </row>
    <row r="506" ht="15.75" customHeight="1">
      <c r="P506" s="126"/>
      <c r="AH506" s="136"/>
      <c r="AI506" s="136"/>
      <c r="AJ506" s="137"/>
      <c r="AK506" s="136"/>
      <c r="AL506" s="136"/>
      <c r="AM506" s="136"/>
      <c r="AN506" s="136"/>
      <c r="AO506" s="136"/>
      <c r="BF506" s="5"/>
      <c r="BG506" s="6"/>
    </row>
    <row r="507" ht="15.75" customHeight="1">
      <c r="P507" s="126"/>
      <c r="AH507" s="136"/>
      <c r="AI507" s="136"/>
      <c r="AJ507" s="137"/>
      <c r="AK507" s="136"/>
      <c r="AL507" s="136"/>
      <c r="AM507" s="136"/>
      <c r="AN507" s="136"/>
      <c r="AO507" s="136"/>
      <c r="BF507" s="5"/>
      <c r="BG507" s="6"/>
    </row>
    <row r="508" ht="15.75" customHeight="1">
      <c r="P508" s="126"/>
      <c r="AH508" s="136"/>
      <c r="AI508" s="136"/>
      <c r="AJ508" s="137"/>
      <c r="AK508" s="136"/>
      <c r="AL508" s="136"/>
      <c r="AM508" s="136"/>
      <c r="AN508" s="136"/>
      <c r="AO508" s="136"/>
      <c r="BF508" s="5"/>
      <c r="BG508" s="6"/>
    </row>
    <row r="509" ht="15.75" customHeight="1">
      <c r="P509" s="126"/>
      <c r="AH509" s="136"/>
      <c r="AI509" s="136"/>
      <c r="AJ509" s="137"/>
      <c r="AK509" s="136"/>
      <c r="AL509" s="136"/>
      <c r="AM509" s="136"/>
      <c r="AN509" s="136"/>
      <c r="AO509" s="136"/>
      <c r="BF509" s="5"/>
      <c r="BG509" s="6"/>
    </row>
    <row r="510" ht="15.75" customHeight="1">
      <c r="P510" s="126"/>
      <c r="AH510" s="136"/>
      <c r="AI510" s="136"/>
      <c r="AJ510" s="137"/>
      <c r="AK510" s="136"/>
      <c r="AL510" s="136"/>
      <c r="AM510" s="136"/>
      <c r="AN510" s="136"/>
      <c r="AO510" s="136"/>
      <c r="BF510" s="5"/>
      <c r="BG510" s="6"/>
    </row>
    <row r="511" ht="15.75" customHeight="1">
      <c r="P511" s="126"/>
      <c r="AH511" s="136"/>
      <c r="AI511" s="136"/>
      <c r="AJ511" s="137"/>
      <c r="AK511" s="136"/>
      <c r="AL511" s="136"/>
      <c r="AM511" s="136"/>
      <c r="AN511" s="136"/>
      <c r="AO511" s="136"/>
      <c r="BF511" s="5"/>
      <c r="BG511" s="6"/>
    </row>
    <row r="512" ht="15.75" customHeight="1">
      <c r="P512" s="126"/>
      <c r="AH512" s="136"/>
      <c r="AI512" s="136"/>
      <c r="AJ512" s="137"/>
      <c r="AK512" s="136"/>
      <c r="AL512" s="136"/>
      <c r="AM512" s="136"/>
      <c r="AN512" s="136"/>
      <c r="AO512" s="136"/>
      <c r="BF512" s="5"/>
      <c r="BG512" s="6"/>
    </row>
    <row r="513" ht="15.75" customHeight="1">
      <c r="P513" s="126"/>
      <c r="AH513" s="136"/>
      <c r="AI513" s="136"/>
      <c r="AJ513" s="137"/>
      <c r="AK513" s="136"/>
      <c r="AL513" s="136"/>
      <c r="AM513" s="136"/>
      <c r="AN513" s="136"/>
      <c r="AO513" s="136"/>
      <c r="BF513" s="5"/>
      <c r="BG513" s="6"/>
    </row>
    <row r="514" ht="15.75" customHeight="1">
      <c r="P514" s="126"/>
      <c r="AH514" s="136"/>
      <c r="AI514" s="136"/>
      <c r="AJ514" s="137"/>
      <c r="AK514" s="136"/>
      <c r="AL514" s="136"/>
      <c r="AM514" s="136"/>
      <c r="AN514" s="136"/>
      <c r="AO514" s="136"/>
      <c r="BF514" s="5"/>
      <c r="BG514" s="6"/>
    </row>
    <row r="515" ht="15.75" customHeight="1">
      <c r="P515" s="126"/>
      <c r="AH515" s="136"/>
      <c r="AI515" s="136"/>
      <c r="AJ515" s="137"/>
      <c r="AK515" s="136"/>
      <c r="AL515" s="136"/>
      <c r="AM515" s="136"/>
      <c r="AN515" s="136"/>
      <c r="AO515" s="136"/>
      <c r="BF515" s="5"/>
      <c r="BG515" s="6"/>
    </row>
    <row r="516" ht="15.75" customHeight="1">
      <c r="P516" s="126"/>
      <c r="AH516" s="136"/>
      <c r="AI516" s="136"/>
      <c r="AJ516" s="137"/>
      <c r="AK516" s="136"/>
      <c r="AL516" s="136"/>
      <c r="AM516" s="136"/>
      <c r="AN516" s="136"/>
      <c r="AO516" s="136"/>
      <c r="BF516" s="5"/>
      <c r="BG516" s="6"/>
    </row>
    <row r="517" ht="15.75" customHeight="1">
      <c r="P517" s="126"/>
      <c r="AH517" s="136"/>
      <c r="AI517" s="136"/>
      <c r="AJ517" s="137"/>
      <c r="AK517" s="136"/>
      <c r="AL517" s="136"/>
      <c r="AM517" s="136"/>
      <c r="AN517" s="136"/>
      <c r="AO517" s="136"/>
      <c r="BF517" s="5"/>
      <c r="BG517" s="6"/>
    </row>
    <row r="518" ht="15.75" customHeight="1">
      <c r="P518" s="126"/>
      <c r="AH518" s="136"/>
      <c r="AI518" s="136"/>
      <c r="AJ518" s="137"/>
      <c r="AK518" s="136"/>
      <c r="AL518" s="136"/>
      <c r="AM518" s="136"/>
      <c r="AN518" s="136"/>
      <c r="AO518" s="136"/>
      <c r="BF518" s="5"/>
      <c r="BG518" s="6"/>
    </row>
    <row r="519" ht="15.75" customHeight="1">
      <c r="P519" s="126"/>
      <c r="AH519" s="136"/>
      <c r="AI519" s="136"/>
      <c r="AJ519" s="137"/>
      <c r="AK519" s="136"/>
      <c r="AL519" s="136"/>
      <c r="AM519" s="136"/>
      <c r="AN519" s="136"/>
      <c r="AO519" s="136"/>
      <c r="BF519" s="5"/>
      <c r="BG519" s="6"/>
    </row>
    <row r="520" ht="15.75" customHeight="1">
      <c r="P520" s="126"/>
      <c r="AH520" s="136"/>
      <c r="AI520" s="136"/>
      <c r="AJ520" s="137"/>
      <c r="AK520" s="136"/>
      <c r="AL520" s="136"/>
      <c r="AM520" s="136"/>
      <c r="AN520" s="136"/>
      <c r="AO520" s="136"/>
      <c r="BF520" s="5"/>
      <c r="BG520" s="6"/>
    </row>
    <row r="521" ht="15.75" customHeight="1">
      <c r="P521" s="126"/>
      <c r="AH521" s="136"/>
      <c r="AI521" s="136"/>
      <c r="AJ521" s="137"/>
      <c r="AK521" s="136"/>
      <c r="AL521" s="136"/>
      <c r="AM521" s="136"/>
      <c r="AN521" s="136"/>
      <c r="AO521" s="136"/>
      <c r="BF521" s="5"/>
      <c r="BG521" s="6"/>
    </row>
    <row r="522" ht="15.75" customHeight="1">
      <c r="P522" s="126"/>
      <c r="AH522" s="136"/>
      <c r="AI522" s="136"/>
      <c r="AJ522" s="137"/>
      <c r="AK522" s="136"/>
      <c r="AL522" s="136"/>
      <c r="AM522" s="136"/>
      <c r="AN522" s="136"/>
      <c r="AO522" s="136"/>
      <c r="BF522" s="5"/>
      <c r="BG522" s="6"/>
    </row>
    <row r="523" ht="15.75" customHeight="1">
      <c r="P523" s="126"/>
      <c r="AH523" s="136"/>
      <c r="AI523" s="136"/>
      <c r="AJ523" s="137"/>
      <c r="AK523" s="136"/>
      <c r="AL523" s="136"/>
      <c r="AM523" s="136"/>
      <c r="AN523" s="136"/>
      <c r="AO523" s="136"/>
      <c r="BF523" s="5"/>
      <c r="BG523" s="6"/>
    </row>
    <row r="524" ht="15.75" customHeight="1">
      <c r="P524" s="126"/>
      <c r="AH524" s="136"/>
      <c r="AI524" s="136"/>
      <c r="AJ524" s="137"/>
      <c r="AK524" s="136"/>
      <c r="AL524" s="136"/>
      <c r="AM524" s="136"/>
      <c r="AN524" s="136"/>
      <c r="AO524" s="136"/>
      <c r="BF524" s="5"/>
      <c r="BG524" s="6"/>
    </row>
    <row r="525" ht="15.75" customHeight="1">
      <c r="P525" s="126"/>
      <c r="AH525" s="136"/>
      <c r="AI525" s="136"/>
      <c r="AJ525" s="137"/>
      <c r="AK525" s="136"/>
      <c r="AL525" s="136"/>
      <c r="AM525" s="136"/>
      <c r="AN525" s="136"/>
      <c r="AO525" s="136"/>
      <c r="BF525" s="5"/>
      <c r="BG525" s="6"/>
    </row>
    <row r="526" ht="15.75" customHeight="1">
      <c r="P526" s="126"/>
      <c r="AH526" s="136"/>
      <c r="AI526" s="136"/>
      <c r="AJ526" s="137"/>
      <c r="AK526" s="136"/>
      <c r="AL526" s="136"/>
      <c r="AM526" s="136"/>
      <c r="AN526" s="136"/>
      <c r="AO526" s="136"/>
      <c r="BF526" s="5"/>
      <c r="BG526" s="6"/>
    </row>
    <row r="527" ht="15.75" customHeight="1">
      <c r="P527" s="126"/>
      <c r="AH527" s="136"/>
      <c r="AI527" s="136"/>
      <c r="AJ527" s="137"/>
      <c r="AK527" s="136"/>
      <c r="AL527" s="136"/>
      <c r="AM527" s="136"/>
      <c r="AN527" s="136"/>
      <c r="AO527" s="136"/>
      <c r="BF527" s="5"/>
      <c r="BG527" s="6"/>
    </row>
    <row r="528" ht="15.75" customHeight="1">
      <c r="P528" s="126"/>
      <c r="AH528" s="136"/>
      <c r="AI528" s="136"/>
      <c r="AJ528" s="137"/>
      <c r="AK528" s="136"/>
      <c r="AL528" s="136"/>
      <c r="AM528" s="136"/>
      <c r="AN528" s="136"/>
      <c r="AO528" s="136"/>
      <c r="BF528" s="5"/>
      <c r="BG528" s="6"/>
    </row>
    <row r="529" ht="15.75" customHeight="1">
      <c r="P529" s="126"/>
      <c r="AH529" s="136"/>
      <c r="AI529" s="136"/>
      <c r="AJ529" s="137"/>
      <c r="AK529" s="136"/>
      <c r="AL529" s="136"/>
      <c r="AM529" s="136"/>
      <c r="AN529" s="136"/>
      <c r="AO529" s="136"/>
      <c r="BF529" s="5"/>
      <c r="BG529" s="6"/>
    </row>
    <row r="530" ht="15.75" customHeight="1">
      <c r="P530" s="126"/>
      <c r="AH530" s="136"/>
      <c r="AI530" s="136"/>
      <c r="AJ530" s="137"/>
      <c r="AK530" s="136"/>
      <c r="AL530" s="136"/>
      <c r="AM530" s="136"/>
      <c r="AN530" s="136"/>
      <c r="AO530" s="136"/>
      <c r="BF530" s="5"/>
      <c r="BG530" s="6"/>
    </row>
    <row r="531" ht="15.75" customHeight="1">
      <c r="P531" s="126"/>
      <c r="AH531" s="136"/>
      <c r="AI531" s="136"/>
      <c r="AJ531" s="137"/>
      <c r="AK531" s="136"/>
      <c r="AL531" s="136"/>
      <c r="AM531" s="136"/>
      <c r="AN531" s="136"/>
      <c r="AO531" s="136"/>
      <c r="BF531" s="5"/>
      <c r="BG531" s="6"/>
    </row>
    <row r="532" ht="15.75" customHeight="1">
      <c r="P532" s="126"/>
      <c r="AH532" s="136"/>
      <c r="AI532" s="136"/>
      <c r="AJ532" s="137"/>
      <c r="AK532" s="136"/>
      <c r="AL532" s="136"/>
      <c r="AM532" s="136"/>
      <c r="AN532" s="136"/>
      <c r="AO532" s="136"/>
      <c r="BF532" s="5"/>
      <c r="BG532" s="6"/>
    </row>
    <row r="533" ht="15.75" customHeight="1">
      <c r="P533" s="126"/>
      <c r="AH533" s="136"/>
      <c r="AI533" s="136"/>
      <c r="AJ533" s="137"/>
      <c r="AK533" s="136"/>
      <c r="AL533" s="136"/>
      <c r="AM533" s="136"/>
      <c r="AN533" s="136"/>
      <c r="AO533" s="136"/>
      <c r="BF533" s="5"/>
      <c r="BG533" s="6"/>
    </row>
    <row r="534" ht="15.75" customHeight="1">
      <c r="P534" s="126"/>
      <c r="AH534" s="136"/>
      <c r="AI534" s="136"/>
      <c r="AJ534" s="137"/>
      <c r="AK534" s="136"/>
      <c r="AL534" s="136"/>
      <c r="AM534" s="136"/>
      <c r="AN534" s="136"/>
      <c r="AO534" s="136"/>
      <c r="BF534" s="5"/>
      <c r="BG534" s="6"/>
    </row>
    <row r="535" ht="15.75" customHeight="1">
      <c r="P535" s="126"/>
      <c r="AH535" s="136"/>
      <c r="AI535" s="136"/>
      <c r="AJ535" s="137"/>
      <c r="AK535" s="136"/>
      <c r="AL535" s="136"/>
      <c r="AM535" s="136"/>
      <c r="AN535" s="136"/>
      <c r="AO535" s="136"/>
      <c r="BF535" s="5"/>
      <c r="BG535" s="6"/>
    </row>
    <row r="536" ht="15.75" customHeight="1">
      <c r="P536" s="126"/>
      <c r="AH536" s="136"/>
      <c r="AI536" s="136"/>
      <c r="AJ536" s="137"/>
      <c r="AK536" s="136"/>
      <c r="AL536" s="136"/>
      <c r="AM536" s="136"/>
      <c r="AN536" s="136"/>
      <c r="AO536" s="136"/>
      <c r="BF536" s="5"/>
      <c r="BG536" s="6"/>
    </row>
    <row r="537" ht="15.75" customHeight="1">
      <c r="P537" s="126"/>
      <c r="AH537" s="136"/>
      <c r="AI537" s="136"/>
      <c r="AJ537" s="137"/>
      <c r="AK537" s="136"/>
      <c r="AL537" s="136"/>
      <c r="AM537" s="136"/>
      <c r="AN537" s="136"/>
      <c r="AO537" s="136"/>
      <c r="BF537" s="5"/>
      <c r="BG537" s="6"/>
    </row>
    <row r="538" ht="15.75" customHeight="1">
      <c r="P538" s="126"/>
      <c r="AH538" s="136"/>
      <c r="AI538" s="136"/>
      <c r="AJ538" s="137"/>
      <c r="AK538" s="136"/>
      <c r="AL538" s="136"/>
      <c r="AM538" s="136"/>
      <c r="AN538" s="136"/>
      <c r="AO538" s="136"/>
      <c r="BF538" s="5"/>
      <c r="BG538" s="6"/>
    </row>
    <row r="539" ht="15.75" customHeight="1">
      <c r="P539" s="126"/>
      <c r="AH539" s="136"/>
      <c r="AI539" s="136"/>
      <c r="AJ539" s="137"/>
      <c r="AK539" s="136"/>
      <c r="AL539" s="136"/>
      <c r="AM539" s="136"/>
      <c r="AN539" s="136"/>
      <c r="AO539" s="136"/>
      <c r="BF539" s="5"/>
      <c r="BG539" s="6"/>
    </row>
    <row r="540" ht="15.75" customHeight="1">
      <c r="P540" s="126"/>
      <c r="AH540" s="136"/>
      <c r="AI540" s="136"/>
      <c r="AJ540" s="137"/>
      <c r="AK540" s="136"/>
      <c r="AL540" s="136"/>
      <c r="AM540" s="136"/>
      <c r="AN540" s="136"/>
      <c r="AO540" s="136"/>
      <c r="BF540" s="5"/>
      <c r="BG540" s="6"/>
    </row>
    <row r="541" ht="15.75" customHeight="1">
      <c r="P541" s="126"/>
      <c r="AH541" s="136"/>
      <c r="AI541" s="136"/>
      <c r="AJ541" s="137"/>
      <c r="AK541" s="136"/>
      <c r="AL541" s="136"/>
      <c r="AM541" s="136"/>
      <c r="AN541" s="136"/>
      <c r="AO541" s="136"/>
      <c r="BF541" s="5"/>
      <c r="BG541" s="6"/>
    </row>
    <row r="542" ht="15.75" customHeight="1">
      <c r="P542" s="126"/>
      <c r="AH542" s="136"/>
      <c r="AI542" s="136"/>
      <c r="AJ542" s="137"/>
      <c r="AK542" s="136"/>
      <c r="AL542" s="136"/>
      <c r="AM542" s="136"/>
      <c r="AN542" s="136"/>
      <c r="AO542" s="136"/>
      <c r="BF542" s="5"/>
      <c r="BG542" s="6"/>
    </row>
    <row r="543" ht="15.75" customHeight="1">
      <c r="P543" s="126"/>
      <c r="AH543" s="136"/>
      <c r="AI543" s="136"/>
      <c r="AJ543" s="137"/>
      <c r="AK543" s="136"/>
      <c r="AL543" s="136"/>
      <c r="AM543" s="136"/>
      <c r="AN543" s="136"/>
      <c r="AO543" s="136"/>
      <c r="BF543" s="5"/>
      <c r="BG543" s="6"/>
    </row>
    <row r="544" ht="15.75" customHeight="1">
      <c r="P544" s="126"/>
      <c r="AH544" s="136"/>
      <c r="AI544" s="136"/>
      <c r="AJ544" s="137"/>
      <c r="AK544" s="136"/>
      <c r="AL544" s="136"/>
      <c r="AM544" s="136"/>
      <c r="AN544" s="136"/>
      <c r="AO544" s="136"/>
      <c r="BF544" s="5"/>
      <c r="BG544" s="6"/>
    </row>
    <row r="545" ht="15.75" customHeight="1">
      <c r="P545" s="126"/>
      <c r="AH545" s="136"/>
      <c r="AI545" s="136"/>
      <c r="AJ545" s="137"/>
      <c r="AK545" s="136"/>
      <c r="AL545" s="136"/>
      <c r="AM545" s="136"/>
      <c r="AN545" s="136"/>
      <c r="AO545" s="136"/>
      <c r="BF545" s="5"/>
      <c r="BG545" s="6"/>
    </row>
    <row r="546" ht="15.75" customHeight="1">
      <c r="P546" s="126"/>
      <c r="AH546" s="136"/>
      <c r="AI546" s="136"/>
      <c r="AJ546" s="137"/>
      <c r="AK546" s="136"/>
      <c r="AL546" s="136"/>
      <c r="AM546" s="136"/>
      <c r="AN546" s="136"/>
      <c r="AO546" s="136"/>
      <c r="BF546" s="5"/>
      <c r="BG546" s="6"/>
    </row>
    <row r="547" ht="15.75" customHeight="1">
      <c r="P547" s="126"/>
      <c r="AH547" s="136"/>
      <c r="AI547" s="136"/>
      <c r="AJ547" s="137"/>
      <c r="AK547" s="136"/>
      <c r="AL547" s="136"/>
      <c r="AM547" s="136"/>
      <c r="AN547" s="136"/>
      <c r="AO547" s="136"/>
      <c r="BF547" s="5"/>
      <c r="BG547" s="6"/>
    </row>
    <row r="548" ht="15.75" customHeight="1">
      <c r="P548" s="126"/>
      <c r="AH548" s="136"/>
      <c r="AI548" s="136"/>
      <c r="AJ548" s="137"/>
      <c r="AK548" s="136"/>
      <c r="AL548" s="136"/>
      <c r="AM548" s="136"/>
      <c r="AN548" s="136"/>
      <c r="AO548" s="136"/>
      <c r="BF548" s="5"/>
      <c r="BG548" s="6"/>
    </row>
    <row r="549" ht="15.75" customHeight="1">
      <c r="P549" s="126"/>
      <c r="AH549" s="136"/>
      <c r="AI549" s="136"/>
      <c r="AJ549" s="137"/>
      <c r="AK549" s="136"/>
      <c r="AL549" s="136"/>
      <c r="AM549" s="136"/>
      <c r="AN549" s="136"/>
      <c r="AO549" s="136"/>
      <c r="BF549" s="5"/>
      <c r="BG549" s="6"/>
    </row>
    <row r="550" ht="15.75" customHeight="1">
      <c r="P550" s="126"/>
      <c r="AH550" s="136"/>
      <c r="AI550" s="136"/>
      <c r="AJ550" s="137"/>
      <c r="AK550" s="136"/>
      <c r="AL550" s="136"/>
      <c r="AM550" s="136"/>
      <c r="AN550" s="136"/>
      <c r="AO550" s="136"/>
      <c r="BF550" s="5"/>
      <c r="BG550" s="6"/>
    </row>
    <row r="551" ht="15.75" customHeight="1">
      <c r="P551" s="126"/>
      <c r="AH551" s="136"/>
      <c r="AI551" s="136"/>
      <c r="AJ551" s="137"/>
      <c r="AK551" s="136"/>
      <c r="AL551" s="136"/>
      <c r="AM551" s="136"/>
      <c r="AN551" s="136"/>
      <c r="AO551" s="136"/>
      <c r="BF551" s="5"/>
      <c r="BG551" s="6"/>
    </row>
    <row r="552" ht="15.75" customHeight="1">
      <c r="P552" s="126"/>
      <c r="AH552" s="136"/>
      <c r="AI552" s="136"/>
      <c r="AJ552" s="137"/>
      <c r="AK552" s="136"/>
      <c r="AL552" s="136"/>
      <c r="AM552" s="136"/>
      <c r="AN552" s="136"/>
      <c r="AO552" s="136"/>
      <c r="BF552" s="5"/>
      <c r="BG552" s="6"/>
    </row>
    <row r="553" ht="15.75" customHeight="1">
      <c r="P553" s="126"/>
      <c r="AH553" s="136"/>
      <c r="AI553" s="136"/>
      <c r="AJ553" s="137"/>
      <c r="AK553" s="136"/>
      <c r="AL553" s="136"/>
      <c r="AM553" s="136"/>
      <c r="AN553" s="136"/>
      <c r="AO553" s="136"/>
      <c r="BF553" s="5"/>
      <c r="BG553" s="6"/>
    </row>
    <row r="554" ht="15.75" customHeight="1">
      <c r="P554" s="126"/>
      <c r="AH554" s="136"/>
      <c r="AI554" s="136"/>
      <c r="AJ554" s="137"/>
      <c r="AK554" s="136"/>
      <c r="AL554" s="136"/>
      <c r="AM554" s="136"/>
      <c r="AN554" s="136"/>
      <c r="AO554" s="136"/>
      <c r="BF554" s="5"/>
      <c r="BG554" s="6"/>
    </row>
    <row r="555" ht="15.75" customHeight="1">
      <c r="P555" s="126"/>
      <c r="AH555" s="136"/>
      <c r="AI555" s="136"/>
      <c r="AJ555" s="137"/>
      <c r="AK555" s="136"/>
      <c r="AL555" s="136"/>
      <c r="AM555" s="136"/>
      <c r="AN555" s="136"/>
      <c r="AO555" s="136"/>
      <c r="BF555" s="5"/>
      <c r="BG555" s="6"/>
    </row>
    <row r="556" ht="15.75" customHeight="1">
      <c r="P556" s="126"/>
      <c r="AH556" s="136"/>
      <c r="AI556" s="136"/>
      <c r="AJ556" s="137"/>
      <c r="AK556" s="136"/>
      <c r="AL556" s="136"/>
      <c r="AM556" s="136"/>
      <c r="AN556" s="136"/>
      <c r="AO556" s="136"/>
      <c r="BF556" s="5"/>
      <c r="BG556" s="6"/>
    </row>
    <row r="557" ht="15.75" customHeight="1">
      <c r="P557" s="126"/>
      <c r="AH557" s="136"/>
      <c r="AI557" s="136"/>
      <c r="AJ557" s="137"/>
      <c r="AK557" s="136"/>
      <c r="AL557" s="136"/>
      <c r="AM557" s="136"/>
      <c r="AN557" s="136"/>
      <c r="AO557" s="136"/>
      <c r="BF557" s="5"/>
      <c r="BG557" s="6"/>
    </row>
    <row r="558" ht="15.75" customHeight="1">
      <c r="P558" s="126"/>
      <c r="AH558" s="136"/>
      <c r="AI558" s="136"/>
      <c r="AJ558" s="137"/>
      <c r="AK558" s="136"/>
      <c r="AL558" s="136"/>
      <c r="AM558" s="136"/>
      <c r="AN558" s="136"/>
      <c r="AO558" s="136"/>
      <c r="BF558" s="5"/>
      <c r="BG558" s="6"/>
    </row>
    <row r="559" ht="15.75" customHeight="1">
      <c r="P559" s="126"/>
      <c r="AH559" s="136"/>
      <c r="AI559" s="136"/>
      <c r="AJ559" s="137"/>
      <c r="AK559" s="136"/>
      <c r="AL559" s="136"/>
      <c r="AM559" s="136"/>
      <c r="AN559" s="136"/>
      <c r="AO559" s="136"/>
      <c r="BF559" s="5"/>
      <c r="BG559" s="6"/>
    </row>
    <row r="560" ht="15.75" customHeight="1">
      <c r="P560" s="126"/>
      <c r="AH560" s="136"/>
      <c r="AI560" s="136"/>
      <c r="AJ560" s="137"/>
      <c r="AK560" s="136"/>
      <c r="AL560" s="136"/>
      <c r="AM560" s="136"/>
      <c r="AN560" s="136"/>
      <c r="AO560" s="136"/>
      <c r="BF560" s="5"/>
      <c r="BG560" s="6"/>
    </row>
    <row r="561" ht="15.75" customHeight="1">
      <c r="P561" s="126"/>
      <c r="AH561" s="136"/>
      <c r="AI561" s="136"/>
      <c r="AJ561" s="137"/>
      <c r="AK561" s="136"/>
      <c r="AL561" s="136"/>
      <c r="AM561" s="136"/>
      <c r="AN561" s="136"/>
      <c r="AO561" s="136"/>
      <c r="BF561" s="5"/>
      <c r="BG561" s="6"/>
    </row>
    <row r="562" ht="15.75" customHeight="1">
      <c r="P562" s="126"/>
      <c r="AH562" s="136"/>
      <c r="AI562" s="136"/>
      <c r="AJ562" s="137"/>
      <c r="AK562" s="136"/>
      <c r="AL562" s="136"/>
      <c r="AM562" s="136"/>
      <c r="AN562" s="136"/>
      <c r="AO562" s="136"/>
      <c r="BF562" s="5"/>
      <c r="BG562" s="6"/>
    </row>
    <row r="563" ht="15.75" customHeight="1">
      <c r="P563" s="126"/>
      <c r="AH563" s="136"/>
      <c r="AI563" s="136"/>
      <c r="AJ563" s="137"/>
      <c r="AK563" s="136"/>
      <c r="AL563" s="136"/>
      <c r="AM563" s="136"/>
      <c r="AN563" s="136"/>
      <c r="AO563" s="136"/>
      <c r="BF563" s="5"/>
      <c r="BG563" s="6"/>
    </row>
    <row r="564" ht="15.75" customHeight="1">
      <c r="P564" s="126"/>
      <c r="AH564" s="136"/>
      <c r="AI564" s="136"/>
      <c r="AJ564" s="137"/>
      <c r="AK564" s="136"/>
      <c r="AL564" s="136"/>
      <c r="AM564" s="136"/>
      <c r="AN564" s="136"/>
      <c r="AO564" s="136"/>
      <c r="BF564" s="5"/>
      <c r="BG564" s="6"/>
    </row>
    <row r="565" ht="15.75" customHeight="1">
      <c r="P565" s="126"/>
      <c r="AH565" s="136"/>
      <c r="AI565" s="136"/>
      <c r="AJ565" s="137"/>
      <c r="AK565" s="136"/>
      <c r="AL565" s="136"/>
      <c r="AM565" s="136"/>
      <c r="AN565" s="136"/>
      <c r="AO565" s="136"/>
      <c r="BF565" s="5"/>
      <c r="BG565" s="6"/>
    </row>
    <row r="566" ht="15.75" customHeight="1">
      <c r="P566" s="126"/>
      <c r="AH566" s="136"/>
      <c r="AI566" s="136"/>
      <c r="AJ566" s="137"/>
      <c r="AK566" s="136"/>
      <c r="AL566" s="136"/>
      <c r="AM566" s="136"/>
      <c r="AN566" s="136"/>
      <c r="AO566" s="136"/>
      <c r="BF566" s="5"/>
      <c r="BG566" s="6"/>
    </row>
    <row r="567" ht="15.75" customHeight="1">
      <c r="P567" s="126"/>
      <c r="AH567" s="136"/>
      <c r="AI567" s="136"/>
      <c r="AJ567" s="137"/>
      <c r="AK567" s="136"/>
      <c r="AL567" s="136"/>
      <c r="AM567" s="136"/>
      <c r="AN567" s="136"/>
      <c r="AO567" s="136"/>
      <c r="BF567" s="5"/>
      <c r="BG567" s="6"/>
    </row>
    <row r="568" ht="15.75" customHeight="1">
      <c r="P568" s="126"/>
      <c r="AH568" s="136"/>
      <c r="AI568" s="136"/>
      <c r="AJ568" s="137"/>
      <c r="AK568" s="136"/>
      <c r="AL568" s="136"/>
      <c r="AM568" s="136"/>
      <c r="AN568" s="136"/>
      <c r="AO568" s="136"/>
      <c r="BF568" s="5"/>
      <c r="BG568" s="6"/>
    </row>
    <row r="569" ht="15.75" customHeight="1">
      <c r="P569" s="126"/>
      <c r="AH569" s="136"/>
      <c r="AI569" s="136"/>
      <c r="AJ569" s="137"/>
      <c r="AK569" s="136"/>
      <c r="AL569" s="136"/>
      <c r="AM569" s="136"/>
      <c r="AN569" s="136"/>
      <c r="AO569" s="136"/>
      <c r="BF569" s="5"/>
      <c r="BG569" s="6"/>
    </row>
    <row r="570" ht="15.75" customHeight="1">
      <c r="P570" s="126"/>
      <c r="AH570" s="136"/>
      <c r="AI570" s="136"/>
      <c r="AJ570" s="137"/>
      <c r="AK570" s="136"/>
      <c r="AL570" s="136"/>
      <c r="AM570" s="136"/>
      <c r="AN570" s="136"/>
      <c r="AO570" s="136"/>
      <c r="BF570" s="5"/>
      <c r="BG570" s="6"/>
    </row>
    <row r="571" ht="15.75" customHeight="1">
      <c r="P571" s="126"/>
      <c r="AH571" s="136"/>
      <c r="AI571" s="136"/>
      <c r="AJ571" s="137"/>
      <c r="AK571" s="136"/>
      <c r="AL571" s="136"/>
      <c r="AM571" s="136"/>
      <c r="AN571" s="136"/>
      <c r="AO571" s="136"/>
      <c r="BF571" s="5"/>
      <c r="BG571" s="6"/>
    </row>
    <row r="572" ht="15.75" customHeight="1">
      <c r="P572" s="126"/>
      <c r="AH572" s="136"/>
      <c r="AI572" s="136"/>
      <c r="AJ572" s="137"/>
      <c r="AK572" s="136"/>
      <c r="AL572" s="136"/>
      <c r="AM572" s="136"/>
      <c r="AN572" s="136"/>
      <c r="AO572" s="136"/>
      <c r="BF572" s="5"/>
      <c r="BG572" s="6"/>
    </row>
    <row r="573" ht="15.75" customHeight="1">
      <c r="P573" s="126"/>
      <c r="AH573" s="136"/>
      <c r="AI573" s="136"/>
      <c r="AJ573" s="137"/>
      <c r="AK573" s="136"/>
      <c r="AL573" s="136"/>
      <c r="AM573" s="136"/>
      <c r="AN573" s="136"/>
      <c r="AO573" s="136"/>
      <c r="BF573" s="5"/>
      <c r="BG573" s="6"/>
    </row>
    <row r="574" ht="15.75" customHeight="1">
      <c r="P574" s="126"/>
      <c r="AH574" s="136"/>
      <c r="AI574" s="136"/>
      <c r="AJ574" s="137"/>
      <c r="AK574" s="136"/>
      <c r="AL574" s="136"/>
      <c r="AM574" s="136"/>
      <c r="AN574" s="136"/>
      <c r="AO574" s="136"/>
      <c r="BF574" s="5"/>
      <c r="BG574" s="6"/>
    </row>
    <row r="575" ht="15.75" customHeight="1">
      <c r="P575" s="126"/>
      <c r="AH575" s="136"/>
      <c r="AI575" s="136"/>
      <c r="AJ575" s="137"/>
      <c r="AK575" s="136"/>
      <c r="AL575" s="136"/>
      <c r="AM575" s="136"/>
      <c r="AN575" s="136"/>
      <c r="AO575" s="136"/>
      <c r="BF575" s="5"/>
      <c r="BG575" s="6"/>
    </row>
    <row r="576" ht="15.75" customHeight="1">
      <c r="P576" s="126"/>
      <c r="AH576" s="136"/>
      <c r="AI576" s="136"/>
      <c r="AJ576" s="137"/>
      <c r="AK576" s="136"/>
      <c r="AL576" s="136"/>
      <c r="AM576" s="136"/>
      <c r="AN576" s="136"/>
      <c r="AO576" s="136"/>
      <c r="BF576" s="5"/>
      <c r="BG576" s="6"/>
    </row>
    <row r="577" ht="15.75" customHeight="1">
      <c r="P577" s="126"/>
      <c r="AH577" s="136"/>
      <c r="AI577" s="136"/>
      <c r="AJ577" s="137"/>
      <c r="AK577" s="136"/>
      <c r="AL577" s="136"/>
      <c r="AM577" s="136"/>
      <c r="AN577" s="136"/>
      <c r="AO577" s="136"/>
      <c r="BF577" s="5"/>
      <c r="BG577" s="6"/>
    </row>
    <row r="578" ht="15.75" customHeight="1">
      <c r="P578" s="126"/>
      <c r="AH578" s="136"/>
      <c r="AI578" s="136"/>
      <c r="AJ578" s="137"/>
      <c r="AK578" s="136"/>
      <c r="AL578" s="136"/>
      <c r="AM578" s="136"/>
      <c r="AN578" s="136"/>
      <c r="AO578" s="136"/>
      <c r="BF578" s="5"/>
      <c r="BG578" s="6"/>
    </row>
    <row r="579" ht="15.75" customHeight="1">
      <c r="P579" s="126"/>
      <c r="AH579" s="136"/>
      <c r="AI579" s="136"/>
      <c r="AJ579" s="137"/>
      <c r="AK579" s="136"/>
      <c r="AL579" s="136"/>
      <c r="AM579" s="136"/>
      <c r="AN579" s="136"/>
      <c r="AO579" s="136"/>
      <c r="BF579" s="5"/>
      <c r="BG579" s="6"/>
    </row>
    <row r="580" ht="15.75" customHeight="1">
      <c r="P580" s="126"/>
      <c r="AH580" s="136"/>
      <c r="AI580" s="136"/>
      <c r="AJ580" s="137"/>
      <c r="AK580" s="136"/>
      <c r="AL580" s="136"/>
      <c r="AM580" s="136"/>
      <c r="AN580" s="136"/>
      <c r="AO580" s="136"/>
      <c r="BF580" s="5"/>
      <c r="BG580" s="6"/>
    </row>
    <row r="581" ht="15.75" customHeight="1">
      <c r="P581" s="126"/>
      <c r="AH581" s="136"/>
      <c r="AI581" s="136"/>
      <c r="AJ581" s="137"/>
      <c r="AK581" s="136"/>
      <c r="AL581" s="136"/>
      <c r="AM581" s="136"/>
      <c r="AN581" s="136"/>
      <c r="AO581" s="136"/>
      <c r="BF581" s="5"/>
      <c r="BG581" s="6"/>
    </row>
    <row r="582" ht="15.75" customHeight="1">
      <c r="P582" s="126"/>
      <c r="AH582" s="136"/>
      <c r="AI582" s="136"/>
      <c r="AJ582" s="137"/>
      <c r="AK582" s="136"/>
      <c r="AL582" s="136"/>
      <c r="AM582" s="136"/>
      <c r="AN582" s="136"/>
      <c r="AO582" s="136"/>
      <c r="BF582" s="5"/>
      <c r="BG582" s="6"/>
    </row>
    <row r="583" ht="15.75" customHeight="1">
      <c r="P583" s="126"/>
      <c r="AH583" s="136"/>
      <c r="AI583" s="136"/>
      <c r="AJ583" s="137"/>
      <c r="AK583" s="136"/>
      <c r="AL583" s="136"/>
      <c r="AM583" s="136"/>
      <c r="AN583" s="136"/>
      <c r="AO583" s="136"/>
      <c r="BF583" s="5"/>
      <c r="BG583" s="6"/>
    </row>
    <row r="584" ht="15.75" customHeight="1">
      <c r="P584" s="126"/>
      <c r="AH584" s="136"/>
      <c r="AI584" s="136"/>
      <c r="AJ584" s="137"/>
      <c r="AK584" s="136"/>
      <c r="AL584" s="136"/>
      <c r="AM584" s="136"/>
      <c r="AN584" s="136"/>
      <c r="AO584" s="136"/>
      <c r="BF584" s="5"/>
      <c r="BG584" s="6"/>
    </row>
    <row r="585" ht="15.75" customHeight="1">
      <c r="P585" s="126"/>
      <c r="AH585" s="136"/>
      <c r="AI585" s="136"/>
      <c r="AJ585" s="137"/>
      <c r="AK585" s="136"/>
      <c r="AL585" s="136"/>
      <c r="AM585" s="136"/>
      <c r="AN585" s="136"/>
      <c r="AO585" s="136"/>
      <c r="BF585" s="5"/>
      <c r="BG585" s="6"/>
    </row>
    <row r="586" ht="15.75" customHeight="1">
      <c r="P586" s="126"/>
      <c r="AH586" s="136"/>
      <c r="AI586" s="136"/>
      <c r="AJ586" s="137"/>
      <c r="AK586" s="136"/>
      <c r="AL586" s="136"/>
      <c r="AM586" s="136"/>
      <c r="AN586" s="136"/>
      <c r="AO586" s="136"/>
      <c r="BF586" s="5"/>
      <c r="BG586" s="6"/>
    </row>
    <row r="587" ht="15.75" customHeight="1">
      <c r="P587" s="126"/>
      <c r="AH587" s="136"/>
      <c r="AI587" s="136"/>
      <c r="AJ587" s="137"/>
      <c r="AK587" s="136"/>
      <c r="AL587" s="136"/>
      <c r="AM587" s="136"/>
      <c r="AN587" s="136"/>
      <c r="AO587" s="136"/>
      <c r="BF587" s="5"/>
      <c r="BG587" s="6"/>
    </row>
    <row r="588" ht="15.75" customHeight="1">
      <c r="P588" s="126"/>
      <c r="AH588" s="136"/>
      <c r="AI588" s="136"/>
      <c r="AJ588" s="137"/>
      <c r="AK588" s="136"/>
      <c r="AL588" s="136"/>
      <c r="AM588" s="136"/>
      <c r="AN588" s="136"/>
      <c r="AO588" s="136"/>
      <c r="BF588" s="5"/>
      <c r="BG588" s="6"/>
    </row>
    <row r="589" ht="15.75" customHeight="1">
      <c r="P589" s="126"/>
      <c r="AH589" s="136"/>
      <c r="AI589" s="136"/>
      <c r="AJ589" s="137"/>
      <c r="AK589" s="136"/>
      <c r="AL589" s="136"/>
      <c r="AM589" s="136"/>
      <c r="AN589" s="136"/>
      <c r="AO589" s="136"/>
      <c r="BF589" s="5"/>
      <c r="BG589" s="6"/>
    </row>
    <row r="590" ht="15.75" customHeight="1">
      <c r="P590" s="126"/>
      <c r="AH590" s="136"/>
      <c r="AI590" s="136"/>
      <c r="AJ590" s="137"/>
      <c r="AK590" s="136"/>
      <c r="AL590" s="136"/>
      <c r="AM590" s="136"/>
      <c r="AN590" s="136"/>
      <c r="AO590" s="136"/>
      <c r="BF590" s="5"/>
      <c r="BG590" s="6"/>
    </row>
    <row r="591" ht="15.75" customHeight="1">
      <c r="P591" s="126"/>
      <c r="AH591" s="136"/>
      <c r="AI591" s="136"/>
      <c r="AJ591" s="137"/>
      <c r="AK591" s="136"/>
      <c r="AL591" s="136"/>
      <c r="AM591" s="136"/>
      <c r="AN591" s="136"/>
      <c r="AO591" s="136"/>
      <c r="BF591" s="5"/>
      <c r="BG591" s="6"/>
    </row>
    <row r="592" ht="15.75" customHeight="1">
      <c r="P592" s="126"/>
      <c r="AH592" s="136"/>
      <c r="AI592" s="136"/>
      <c r="AJ592" s="137"/>
      <c r="AK592" s="136"/>
      <c r="AL592" s="136"/>
      <c r="AM592" s="136"/>
      <c r="AN592" s="136"/>
      <c r="AO592" s="136"/>
      <c r="BF592" s="5"/>
      <c r="BG592" s="6"/>
    </row>
    <row r="593" ht="15.75" customHeight="1">
      <c r="P593" s="126"/>
      <c r="AH593" s="136"/>
      <c r="AI593" s="136"/>
      <c r="AJ593" s="137"/>
      <c r="AK593" s="136"/>
      <c r="AL593" s="136"/>
      <c r="AM593" s="136"/>
      <c r="AN593" s="136"/>
      <c r="AO593" s="136"/>
      <c r="BF593" s="5"/>
      <c r="BG593" s="6"/>
    </row>
    <row r="594" ht="15.75" customHeight="1">
      <c r="P594" s="126"/>
      <c r="AH594" s="136"/>
      <c r="AI594" s="136"/>
      <c r="AJ594" s="137"/>
      <c r="AK594" s="136"/>
      <c r="AL594" s="136"/>
      <c r="AM594" s="136"/>
      <c r="AN594" s="136"/>
      <c r="AO594" s="136"/>
      <c r="BF594" s="5"/>
      <c r="BG594" s="6"/>
    </row>
    <row r="595" ht="15.75" customHeight="1">
      <c r="P595" s="126"/>
      <c r="AH595" s="136"/>
      <c r="AI595" s="136"/>
      <c r="AJ595" s="137"/>
      <c r="AK595" s="136"/>
      <c r="AL595" s="136"/>
      <c r="AM595" s="136"/>
      <c r="AN595" s="136"/>
      <c r="AO595" s="136"/>
      <c r="BF595" s="5"/>
      <c r="BG595" s="6"/>
    </row>
    <row r="596" ht="15.75" customHeight="1">
      <c r="P596" s="126"/>
      <c r="AH596" s="136"/>
      <c r="AI596" s="136"/>
      <c r="AJ596" s="137"/>
      <c r="AK596" s="136"/>
      <c r="AL596" s="136"/>
      <c r="AM596" s="136"/>
      <c r="AN596" s="136"/>
      <c r="AO596" s="136"/>
      <c r="BF596" s="5"/>
      <c r="BG596" s="6"/>
    </row>
    <row r="597" ht="15.75" customHeight="1">
      <c r="P597" s="126"/>
      <c r="AH597" s="136"/>
      <c r="AI597" s="136"/>
      <c r="AJ597" s="137"/>
      <c r="AK597" s="136"/>
      <c r="AL597" s="136"/>
      <c r="AM597" s="136"/>
      <c r="AN597" s="136"/>
      <c r="AO597" s="136"/>
      <c r="BF597" s="5"/>
      <c r="BG597" s="6"/>
    </row>
    <row r="598" ht="15.75" customHeight="1">
      <c r="P598" s="126"/>
      <c r="AH598" s="136"/>
      <c r="AI598" s="136"/>
      <c r="AJ598" s="137"/>
      <c r="AK598" s="136"/>
      <c r="AL598" s="136"/>
      <c r="AM598" s="136"/>
      <c r="AN598" s="136"/>
      <c r="AO598" s="136"/>
      <c r="BF598" s="5"/>
      <c r="BG598" s="6"/>
    </row>
    <row r="599" ht="15.75" customHeight="1">
      <c r="P599" s="126"/>
      <c r="AH599" s="136"/>
      <c r="AI599" s="136"/>
      <c r="AJ599" s="137"/>
      <c r="AK599" s="136"/>
      <c r="AL599" s="136"/>
      <c r="AM599" s="136"/>
      <c r="AN599" s="136"/>
      <c r="AO599" s="136"/>
      <c r="BF599" s="5"/>
      <c r="BG599" s="6"/>
    </row>
    <row r="600" ht="15.75" customHeight="1">
      <c r="P600" s="126"/>
      <c r="AH600" s="136"/>
      <c r="AI600" s="136"/>
      <c r="AJ600" s="137"/>
      <c r="AK600" s="136"/>
      <c r="AL600" s="136"/>
      <c r="AM600" s="136"/>
      <c r="AN600" s="136"/>
      <c r="AO600" s="136"/>
      <c r="BF600" s="5"/>
      <c r="BG600" s="6"/>
    </row>
    <row r="601" ht="15.75" customHeight="1">
      <c r="P601" s="126"/>
      <c r="AH601" s="136"/>
      <c r="AI601" s="136"/>
      <c r="AJ601" s="137"/>
      <c r="AK601" s="136"/>
      <c r="AL601" s="136"/>
      <c r="AM601" s="136"/>
      <c r="AN601" s="136"/>
      <c r="AO601" s="136"/>
      <c r="BF601" s="5"/>
      <c r="BG601" s="6"/>
    </row>
    <row r="602" ht="15.75" customHeight="1">
      <c r="P602" s="126"/>
      <c r="AH602" s="136"/>
      <c r="AI602" s="136"/>
      <c r="AJ602" s="137"/>
      <c r="AK602" s="136"/>
      <c r="AL602" s="136"/>
      <c r="AM602" s="136"/>
      <c r="AN602" s="136"/>
      <c r="AO602" s="136"/>
      <c r="BF602" s="5"/>
      <c r="BG602" s="6"/>
    </row>
    <row r="603" ht="15.75" customHeight="1">
      <c r="P603" s="126"/>
      <c r="AH603" s="136"/>
      <c r="AI603" s="136"/>
      <c r="AJ603" s="137"/>
      <c r="AK603" s="136"/>
      <c r="AL603" s="136"/>
      <c r="AM603" s="136"/>
      <c r="AN603" s="136"/>
      <c r="AO603" s="136"/>
      <c r="BF603" s="5"/>
      <c r="BG603" s="6"/>
    </row>
    <row r="604" ht="15.75" customHeight="1">
      <c r="P604" s="126"/>
      <c r="AH604" s="136"/>
      <c r="AI604" s="136"/>
      <c r="AJ604" s="137"/>
      <c r="AK604" s="136"/>
      <c r="AL604" s="136"/>
      <c r="AM604" s="136"/>
      <c r="AN604" s="136"/>
      <c r="AO604" s="136"/>
      <c r="BF604" s="5"/>
      <c r="BG604" s="6"/>
    </row>
    <row r="605" ht="15.75" customHeight="1">
      <c r="P605" s="126"/>
      <c r="AH605" s="136"/>
      <c r="AI605" s="136"/>
      <c r="AJ605" s="137"/>
      <c r="AK605" s="136"/>
      <c r="AL605" s="136"/>
      <c r="AM605" s="136"/>
      <c r="AN605" s="136"/>
      <c r="AO605" s="136"/>
      <c r="BF605" s="5"/>
      <c r="BG605" s="6"/>
    </row>
    <row r="606" ht="15.75" customHeight="1">
      <c r="P606" s="126"/>
      <c r="AH606" s="136"/>
      <c r="AI606" s="136"/>
      <c r="AJ606" s="137"/>
      <c r="AK606" s="136"/>
      <c r="AL606" s="136"/>
      <c r="AM606" s="136"/>
      <c r="AN606" s="136"/>
      <c r="AO606" s="136"/>
      <c r="BF606" s="5"/>
      <c r="BG606" s="6"/>
    </row>
    <row r="607" ht="15.75" customHeight="1">
      <c r="P607" s="126"/>
      <c r="AH607" s="136"/>
      <c r="AI607" s="136"/>
      <c r="AJ607" s="137"/>
      <c r="AK607" s="136"/>
      <c r="AL607" s="136"/>
      <c r="AM607" s="136"/>
      <c r="AN607" s="136"/>
      <c r="AO607" s="136"/>
      <c r="BF607" s="5"/>
      <c r="BG607" s="6"/>
    </row>
    <row r="608" ht="15.75" customHeight="1">
      <c r="P608" s="126"/>
      <c r="AH608" s="136"/>
      <c r="AI608" s="136"/>
      <c r="AJ608" s="137"/>
      <c r="AK608" s="136"/>
      <c r="AL608" s="136"/>
      <c r="AM608" s="136"/>
      <c r="AN608" s="136"/>
      <c r="AO608" s="136"/>
      <c r="BF608" s="5"/>
      <c r="BG608" s="6"/>
    </row>
    <row r="609" ht="15.75" customHeight="1">
      <c r="P609" s="126"/>
      <c r="AH609" s="136"/>
      <c r="AI609" s="136"/>
      <c r="AJ609" s="137"/>
      <c r="AK609" s="136"/>
      <c r="AL609" s="136"/>
      <c r="AM609" s="136"/>
      <c r="AN609" s="136"/>
      <c r="AO609" s="136"/>
      <c r="BF609" s="5"/>
      <c r="BG609" s="6"/>
    </row>
    <row r="610" ht="15.75" customHeight="1">
      <c r="P610" s="126"/>
      <c r="AH610" s="136"/>
      <c r="AI610" s="136"/>
      <c r="AJ610" s="137"/>
      <c r="AK610" s="136"/>
      <c r="AL610" s="136"/>
      <c r="AM610" s="136"/>
      <c r="AN610" s="136"/>
      <c r="AO610" s="136"/>
      <c r="BF610" s="5"/>
      <c r="BG610" s="6"/>
    </row>
    <row r="611" ht="15.75" customHeight="1">
      <c r="P611" s="126"/>
      <c r="AH611" s="136"/>
      <c r="AI611" s="136"/>
      <c r="AJ611" s="137"/>
      <c r="AK611" s="136"/>
      <c r="AL611" s="136"/>
      <c r="AM611" s="136"/>
      <c r="AN611" s="136"/>
      <c r="AO611" s="136"/>
      <c r="BF611" s="5"/>
      <c r="BG611" s="6"/>
    </row>
    <row r="612" ht="15.75" customHeight="1">
      <c r="P612" s="126"/>
      <c r="AH612" s="136"/>
      <c r="AI612" s="136"/>
      <c r="AJ612" s="137"/>
      <c r="AK612" s="136"/>
      <c r="AL612" s="136"/>
      <c r="AM612" s="136"/>
      <c r="AN612" s="136"/>
      <c r="AO612" s="136"/>
      <c r="BF612" s="5"/>
      <c r="BG612" s="6"/>
    </row>
    <row r="613" ht="15.75" customHeight="1">
      <c r="P613" s="126"/>
      <c r="AH613" s="136"/>
      <c r="AI613" s="136"/>
      <c r="AJ613" s="137"/>
      <c r="AK613" s="136"/>
      <c r="AL613" s="136"/>
      <c r="AM613" s="136"/>
      <c r="AN613" s="136"/>
      <c r="AO613" s="136"/>
      <c r="BF613" s="5"/>
      <c r="BG613" s="6"/>
    </row>
    <row r="614" ht="15.75" customHeight="1">
      <c r="P614" s="126"/>
      <c r="AH614" s="136"/>
      <c r="AI614" s="136"/>
      <c r="AJ614" s="137"/>
      <c r="AK614" s="136"/>
      <c r="AL614" s="136"/>
      <c r="AM614" s="136"/>
      <c r="AN614" s="136"/>
      <c r="AO614" s="136"/>
      <c r="BF614" s="5"/>
      <c r="BG614" s="6"/>
    </row>
    <row r="615" ht="15.75" customHeight="1">
      <c r="P615" s="126"/>
      <c r="AH615" s="136"/>
      <c r="AI615" s="136"/>
      <c r="AJ615" s="137"/>
      <c r="AK615" s="136"/>
      <c r="AL615" s="136"/>
      <c r="AM615" s="136"/>
      <c r="AN615" s="136"/>
      <c r="AO615" s="136"/>
      <c r="BF615" s="5"/>
      <c r="BG615" s="6"/>
    </row>
    <row r="616" ht="15.75" customHeight="1">
      <c r="P616" s="126"/>
      <c r="AH616" s="136"/>
      <c r="AI616" s="136"/>
      <c r="AJ616" s="137"/>
      <c r="AK616" s="136"/>
      <c r="AL616" s="136"/>
      <c r="AM616" s="136"/>
      <c r="AN616" s="136"/>
      <c r="AO616" s="136"/>
      <c r="BF616" s="5"/>
      <c r="BG616" s="6"/>
    </row>
    <row r="617" ht="15.75" customHeight="1">
      <c r="P617" s="126"/>
      <c r="AH617" s="136"/>
      <c r="AI617" s="136"/>
      <c r="AJ617" s="137"/>
      <c r="AK617" s="136"/>
      <c r="AL617" s="136"/>
      <c r="AM617" s="136"/>
      <c r="AN617" s="136"/>
      <c r="AO617" s="136"/>
      <c r="BF617" s="5"/>
      <c r="BG617" s="6"/>
    </row>
    <row r="618" ht="15.75" customHeight="1">
      <c r="P618" s="126"/>
      <c r="AH618" s="136"/>
      <c r="AI618" s="136"/>
      <c r="AJ618" s="137"/>
      <c r="AK618" s="136"/>
      <c r="AL618" s="136"/>
      <c r="AM618" s="136"/>
      <c r="AN618" s="136"/>
      <c r="AO618" s="136"/>
      <c r="BF618" s="5"/>
      <c r="BG618" s="6"/>
    </row>
    <row r="619" ht="15.75" customHeight="1">
      <c r="P619" s="126"/>
      <c r="AH619" s="136"/>
      <c r="AI619" s="136"/>
      <c r="AJ619" s="137"/>
      <c r="AK619" s="136"/>
      <c r="AL619" s="136"/>
      <c r="AM619" s="136"/>
      <c r="AN619" s="136"/>
      <c r="AO619" s="136"/>
      <c r="BF619" s="5"/>
      <c r="BG619" s="6"/>
    </row>
    <row r="620" ht="15.75" customHeight="1">
      <c r="P620" s="126"/>
      <c r="AH620" s="136"/>
      <c r="AI620" s="136"/>
      <c r="AJ620" s="137"/>
      <c r="AK620" s="136"/>
      <c r="AL620" s="136"/>
      <c r="AM620" s="136"/>
      <c r="AN620" s="136"/>
      <c r="AO620" s="136"/>
      <c r="BF620" s="5"/>
      <c r="BG620" s="6"/>
    </row>
    <row r="621" ht="15.75" customHeight="1">
      <c r="P621" s="126"/>
      <c r="AH621" s="136"/>
      <c r="AI621" s="136"/>
      <c r="AJ621" s="137"/>
      <c r="AK621" s="136"/>
      <c r="AL621" s="136"/>
      <c r="AM621" s="136"/>
      <c r="AN621" s="136"/>
      <c r="AO621" s="136"/>
      <c r="BF621" s="5"/>
      <c r="BG621" s="6"/>
    </row>
    <row r="622" ht="15.75" customHeight="1">
      <c r="P622" s="126"/>
      <c r="AH622" s="136"/>
      <c r="AI622" s="136"/>
      <c r="AJ622" s="137"/>
      <c r="AK622" s="136"/>
      <c r="AL622" s="136"/>
      <c r="AM622" s="136"/>
      <c r="AN622" s="136"/>
      <c r="AO622" s="136"/>
      <c r="BF622" s="5"/>
      <c r="BG622" s="6"/>
    </row>
    <row r="623" ht="15.75" customHeight="1">
      <c r="P623" s="126"/>
      <c r="AH623" s="136"/>
      <c r="AI623" s="136"/>
      <c r="AJ623" s="137"/>
      <c r="AK623" s="136"/>
      <c r="AL623" s="136"/>
      <c r="AM623" s="136"/>
      <c r="AN623" s="136"/>
      <c r="AO623" s="136"/>
      <c r="BF623" s="5"/>
      <c r="BG623" s="6"/>
    </row>
    <row r="624" ht="15.75" customHeight="1">
      <c r="P624" s="126"/>
      <c r="AH624" s="136"/>
      <c r="AI624" s="136"/>
      <c r="AJ624" s="137"/>
      <c r="AK624" s="136"/>
      <c r="AL624" s="136"/>
      <c r="AM624" s="136"/>
      <c r="AN624" s="136"/>
      <c r="AO624" s="136"/>
      <c r="BF624" s="5"/>
      <c r="BG624" s="6"/>
    </row>
    <row r="625" ht="15.75" customHeight="1">
      <c r="P625" s="126"/>
      <c r="AH625" s="136"/>
      <c r="AI625" s="136"/>
      <c r="AJ625" s="137"/>
      <c r="AK625" s="136"/>
      <c r="AL625" s="136"/>
      <c r="AM625" s="136"/>
      <c r="AN625" s="136"/>
      <c r="AO625" s="136"/>
      <c r="BF625" s="5"/>
      <c r="BG625" s="6"/>
    </row>
    <row r="626" ht="15.75" customHeight="1">
      <c r="P626" s="126"/>
      <c r="AH626" s="136"/>
      <c r="AI626" s="136"/>
      <c r="AJ626" s="137"/>
      <c r="AK626" s="136"/>
      <c r="AL626" s="136"/>
      <c r="AM626" s="136"/>
      <c r="AN626" s="136"/>
      <c r="AO626" s="136"/>
      <c r="BF626" s="5"/>
      <c r="BG626" s="6"/>
    </row>
    <row r="627" ht="15.75" customHeight="1">
      <c r="P627" s="126"/>
      <c r="AH627" s="136"/>
      <c r="AI627" s="136"/>
      <c r="AJ627" s="137"/>
      <c r="AK627" s="136"/>
      <c r="AL627" s="136"/>
      <c r="AM627" s="136"/>
      <c r="AN627" s="136"/>
      <c r="AO627" s="136"/>
      <c r="BF627" s="5"/>
      <c r="BG627" s="6"/>
    </row>
    <row r="628" ht="15.75" customHeight="1">
      <c r="P628" s="126"/>
      <c r="AH628" s="136"/>
      <c r="AI628" s="136"/>
      <c r="AJ628" s="137"/>
      <c r="AK628" s="136"/>
      <c r="AL628" s="136"/>
      <c r="AM628" s="136"/>
      <c r="AN628" s="136"/>
      <c r="AO628" s="136"/>
      <c r="BF628" s="5"/>
      <c r="BG628" s="6"/>
    </row>
    <row r="629" ht="15.75" customHeight="1">
      <c r="P629" s="126"/>
      <c r="AH629" s="136"/>
      <c r="AI629" s="136"/>
      <c r="AJ629" s="137"/>
      <c r="AK629" s="136"/>
      <c r="AL629" s="136"/>
      <c r="AM629" s="136"/>
      <c r="AN629" s="136"/>
      <c r="AO629" s="136"/>
      <c r="BF629" s="5"/>
      <c r="BG629" s="6"/>
    </row>
    <row r="630" ht="15.75" customHeight="1">
      <c r="P630" s="126"/>
      <c r="AH630" s="136"/>
      <c r="AI630" s="136"/>
      <c r="AJ630" s="137"/>
      <c r="AK630" s="136"/>
      <c r="AL630" s="136"/>
      <c r="AM630" s="136"/>
      <c r="AN630" s="136"/>
      <c r="AO630" s="136"/>
      <c r="BF630" s="5"/>
      <c r="BG630" s="6"/>
    </row>
    <row r="631" ht="15.75" customHeight="1">
      <c r="P631" s="126"/>
      <c r="AH631" s="136"/>
      <c r="AI631" s="136"/>
      <c r="AJ631" s="137"/>
      <c r="AK631" s="136"/>
      <c r="AL631" s="136"/>
      <c r="AM631" s="136"/>
      <c r="AN631" s="136"/>
      <c r="AO631" s="136"/>
      <c r="BF631" s="5"/>
      <c r="BG631" s="6"/>
    </row>
    <row r="632" ht="15.75" customHeight="1">
      <c r="P632" s="126"/>
      <c r="AH632" s="136"/>
      <c r="AI632" s="136"/>
      <c r="AJ632" s="137"/>
      <c r="AK632" s="136"/>
      <c r="AL632" s="136"/>
      <c r="AM632" s="136"/>
      <c r="AN632" s="136"/>
      <c r="AO632" s="136"/>
      <c r="BF632" s="5"/>
      <c r="BG632" s="6"/>
    </row>
    <row r="633" ht="15.75" customHeight="1">
      <c r="P633" s="126"/>
      <c r="AH633" s="136"/>
      <c r="AI633" s="136"/>
      <c r="AJ633" s="137"/>
      <c r="AK633" s="136"/>
      <c r="AL633" s="136"/>
      <c r="AM633" s="136"/>
      <c r="AN633" s="136"/>
      <c r="AO633" s="136"/>
      <c r="BF633" s="5"/>
      <c r="BG633" s="6"/>
    </row>
    <row r="634" ht="15.75" customHeight="1">
      <c r="P634" s="126"/>
      <c r="AH634" s="136"/>
      <c r="AI634" s="136"/>
      <c r="AJ634" s="137"/>
      <c r="AK634" s="136"/>
      <c r="AL634" s="136"/>
      <c r="AM634" s="136"/>
      <c r="AN634" s="136"/>
      <c r="AO634" s="136"/>
      <c r="BF634" s="5"/>
      <c r="BG634" s="6"/>
    </row>
    <row r="635" ht="15.75" customHeight="1">
      <c r="P635" s="126"/>
      <c r="AH635" s="136"/>
      <c r="AI635" s="136"/>
      <c r="AJ635" s="137"/>
      <c r="AK635" s="136"/>
      <c r="AL635" s="136"/>
      <c r="AM635" s="136"/>
      <c r="AN635" s="136"/>
      <c r="AO635" s="136"/>
      <c r="BF635" s="5"/>
      <c r="BG635" s="6"/>
    </row>
    <row r="636" ht="15.75" customHeight="1">
      <c r="P636" s="126"/>
      <c r="AH636" s="136"/>
      <c r="AI636" s="136"/>
      <c r="AJ636" s="137"/>
      <c r="AK636" s="136"/>
      <c r="AL636" s="136"/>
      <c r="AM636" s="136"/>
      <c r="AN636" s="136"/>
      <c r="AO636" s="136"/>
      <c r="BF636" s="5"/>
      <c r="BG636" s="6"/>
    </row>
    <row r="637" ht="15.75" customHeight="1">
      <c r="P637" s="126"/>
      <c r="AH637" s="136"/>
      <c r="AI637" s="136"/>
      <c r="AJ637" s="137"/>
      <c r="AK637" s="136"/>
      <c r="AL637" s="136"/>
      <c r="AM637" s="136"/>
      <c r="AN637" s="136"/>
      <c r="AO637" s="136"/>
      <c r="BF637" s="5"/>
      <c r="BG637" s="6"/>
    </row>
    <row r="638" ht="15.75" customHeight="1">
      <c r="P638" s="126"/>
      <c r="AH638" s="136"/>
      <c r="AI638" s="136"/>
      <c r="AJ638" s="137"/>
      <c r="AK638" s="136"/>
      <c r="AL638" s="136"/>
      <c r="AM638" s="136"/>
      <c r="AN638" s="136"/>
      <c r="AO638" s="136"/>
      <c r="BF638" s="5"/>
      <c r="BG638" s="6"/>
    </row>
    <row r="639" ht="15.75" customHeight="1">
      <c r="P639" s="126"/>
      <c r="AH639" s="136"/>
      <c r="AI639" s="136"/>
      <c r="AJ639" s="137"/>
      <c r="AK639" s="136"/>
      <c r="AL639" s="136"/>
      <c r="AM639" s="136"/>
      <c r="AN639" s="136"/>
      <c r="AO639" s="136"/>
      <c r="BF639" s="5"/>
      <c r="BG639" s="6"/>
    </row>
    <row r="640" ht="15.75" customHeight="1">
      <c r="P640" s="126"/>
      <c r="AH640" s="136"/>
      <c r="AI640" s="136"/>
      <c r="AJ640" s="137"/>
      <c r="AK640" s="136"/>
      <c r="AL640" s="136"/>
      <c r="AM640" s="136"/>
      <c r="AN640" s="136"/>
      <c r="AO640" s="136"/>
      <c r="BF640" s="5"/>
      <c r="BG640" s="6"/>
    </row>
    <row r="641" ht="15.75" customHeight="1">
      <c r="P641" s="126"/>
      <c r="AH641" s="136"/>
      <c r="AI641" s="136"/>
      <c r="AJ641" s="137"/>
      <c r="AK641" s="136"/>
      <c r="AL641" s="136"/>
      <c r="AM641" s="136"/>
      <c r="AN641" s="136"/>
      <c r="AO641" s="136"/>
      <c r="BF641" s="5"/>
      <c r="BG641" s="6"/>
    </row>
    <row r="642" ht="15.75" customHeight="1">
      <c r="P642" s="126"/>
      <c r="AH642" s="136"/>
      <c r="AI642" s="136"/>
      <c r="AJ642" s="137"/>
      <c r="AK642" s="136"/>
      <c r="AL642" s="136"/>
      <c r="AM642" s="136"/>
      <c r="AN642" s="136"/>
      <c r="AO642" s="136"/>
      <c r="BF642" s="5"/>
      <c r="BG642" s="6"/>
    </row>
    <row r="643" ht="15.75" customHeight="1">
      <c r="P643" s="126"/>
      <c r="AH643" s="136"/>
      <c r="AI643" s="136"/>
      <c r="AJ643" s="137"/>
      <c r="AK643" s="136"/>
      <c r="AL643" s="136"/>
      <c r="AM643" s="136"/>
      <c r="AN643" s="136"/>
      <c r="AO643" s="136"/>
      <c r="BF643" s="5"/>
      <c r="BG643" s="6"/>
    </row>
    <row r="644" ht="15.75" customHeight="1">
      <c r="P644" s="126"/>
      <c r="AH644" s="136"/>
      <c r="AI644" s="136"/>
      <c r="AJ644" s="137"/>
      <c r="AK644" s="136"/>
      <c r="AL644" s="136"/>
      <c r="AM644" s="136"/>
      <c r="AN644" s="136"/>
      <c r="AO644" s="136"/>
      <c r="BF644" s="5"/>
      <c r="BG644" s="6"/>
    </row>
    <row r="645" ht="15.75" customHeight="1">
      <c r="P645" s="126"/>
      <c r="AH645" s="136"/>
      <c r="AI645" s="136"/>
      <c r="AJ645" s="137"/>
      <c r="AK645" s="136"/>
      <c r="AL645" s="136"/>
      <c r="AM645" s="136"/>
      <c r="AN645" s="136"/>
      <c r="AO645" s="136"/>
      <c r="BF645" s="5"/>
      <c r="BG645" s="6"/>
    </row>
    <row r="646" ht="15.75" customHeight="1">
      <c r="P646" s="126"/>
      <c r="AH646" s="136"/>
      <c r="AI646" s="136"/>
      <c r="AJ646" s="137"/>
      <c r="AK646" s="136"/>
      <c r="AL646" s="136"/>
      <c r="AM646" s="136"/>
      <c r="AN646" s="136"/>
      <c r="AO646" s="136"/>
      <c r="BF646" s="5"/>
      <c r="BG646" s="6"/>
    </row>
    <row r="647" ht="15.75" customHeight="1">
      <c r="P647" s="126"/>
      <c r="AH647" s="136"/>
      <c r="AI647" s="136"/>
      <c r="AJ647" s="137"/>
      <c r="AK647" s="136"/>
      <c r="AL647" s="136"/>
      <c r="AM647" s="136"/>
      <c r="AN647" s="136"/>
      <c r="AO647" s="136"/>
      <c r="BF647" s="5"/>
      <c r="BG647" s="6"/>
    </row>
    <row r="648" ht="15.75" customHeight="1">
      <c r="P648" s="126"/>
      <c r="AH648" s="136"/>
      <c r="AI648" s="136"/>
      <c r="AJ648" s="137"/>
      <c r="AK648" s="136"/>
      <c r="AL648" s="136"/>
      <c r="AM648" s="136"/>
      <c r="AN648" s="136"/>
      <c r="AO648" s="136"/>
      <c r="BF648" s="5"/>
      <c r="BG648" s="6"/>
    </row>
    <row r="649" ht="15.75" customHeight="1">
      <c r="P649" s="126"/>
      <c r="AH649" s="136"/>
      <c r="AI649" s="136"/>
      <c r="AJ649" s="137"/>
      <c r="AK649" s="136"/>
      <c r="AL649" s="136"/>
      <c r="AM649" s="136"/>
      <c r="AN649" s="136"/>
      <c r="AO649" s="136"/>
      <c r="BF649" s="5"/>
      <c r="BG649" s="6"/>
    </row>
    <row r="650" ht="15.75" customHeight="1">
      <c r="P650" s="126"/>
      <c r="AH650" s="136"/>
      <c r="AI650" s="136"/>
      <c r="AJ650" s="137"/>
      <c r="AK650" s="136"/>
      <c r="AL650" s="136"/>
      <c r="AM650" s="136"/>
      <c r="AN650" s="136"/>
      <c r="AO650" s="136"/>
      <c r="BF650" s="5"/>
      <c r="BG650" s="6"/>
    </row>
    <row r="651" ht="15.75" customHeight="1">
      <c r="P651" s="126"/>
      <c r="AH651" s="136"/>
      <c r="AI651" s="136"/>
      <c r="AJ651" s="137"/>
      <c r="AK651" s="136"/>
      <c r="AL651" s="136"/>
      <c r="AM651" s="136"/>
      <c r="AN651" s="136"/>
      <c r="AO651" s="136"/>
      <c r="BF651" s="5"/>
      <c r="BG651" s="6"/>
    </row>
    <row r="652" ht="15.75" customHeight="1">
      <c r="P652" s="126"/>
      <c r="AH652" s="136"/>
      <c r="AI652" s="136"/>
      <c r="AJ652" s="137"/>
      <c r="AK652" s="136"/>
      <c r="AL652" s="136"/>
      <c r="AM652" s="136"/>
      <c r="AN652" s="136"/>
      <c r="AO652" s="136"/>
      <c r="BF652" s="5"/>
      <c r="BG652" s="6"/>
    </row>
    <row r="653" ht="15.75" customHeight="1">
      <c r="P653" s="126"/>
      <c r="AH653" s="136"/>
      <c r="AI653" s="136"/>
      <c r="AJ653" s="137"/>
      <c r="AK653" s="136"/>
      <c r="AL653" s="136"/>
      <c r="AM653" s="136"/>
      <c r="AN653" s="136"/>
      <c r="AO653" s="136"/>
      <c r="BF653" s="5"/>
      <c r="BG653" s="6"/>
    </row>
    <row r="654" ht="15.75" customHeight="1">
      <c r="P654" s="126"/>
      <c r="AH654" s="136"/>
      <c r="AI654" s="136"/>
      <c r="AJ654" s="137"/>
      <c r="AK654" s="136"/>
      <c r="AL654" s="136"/>
      <c r="AM654" s="136"/>
      <c r="AN654" s="136"/>
      <c r="AO654" s="136"/>
      <c r="BF654" s="5"/>
      <c r="BG654" s="6"/>
    </row>
    <row r="655" ht="15.75" customHeight="1">
      <c r="P655" s="126"/>
      <c r="AH655" s="136"/>
      <c r="AI655" s="136"/>
      <c r="AJ655" s="137"/>
      <c r="AK655" s="136"/>
      <c r="AL655" s="136"/>
      <c r="AM655" s="136"/>
      <c r="AN655" s="136"/>
      <c r="AO655" s="136"/>
      <c r="BF655" s="5"/>
      <c r="BG655" s="6"/>
    </row>
    <row r="656" ht="15.75" customHeight="1">
      <c r="P656" s="126"/>
      <c r="AH656" s="136"/>
      <c r="AI656" s="136"/>
      <c r="AJ656" s="137"/>
      <c r="AK656" s="136"/>
      <c r="AL656" s="136"/>
      <c r="AM656" s="136"/>
      <c r="AN656" s="136"/>
      <c r="AO656" s="136"/>
      <c r="BF656" s="5"/>
      <c r="BG656" s="6"/>
    </row>
    <row r="657" ht="15.75" customHeight="1">
      <c r="P657" s="126"/>
      <c r="AH657" s="136"/>
      <c r="AI657" s="136"/>
      <c r="AJ657" s="137"/>
      <c r="AK657" s="136"/>
      <c r="AL657" s="136"/>
      <c r="AM657" s="136"/>
      <c r="AN657" s="136"/>
      <c r="AO657" s="136"/>
      <c r="BF657" s="5"/>
      <c r="BG657" s="6"/>
    </row>
    <row r="658" ht="15.75" customHeight="1">
      <c r="P658" s="126"/>
      <c r="AH658" s="136"/>
      <c r="AI658" s="136"/>
      <c r="AJ658" s="137"/>
      <c r="AK658" s="136"/>
      <c r="AL658" s="136"/>
      <c r="AM658" s="136"/>
      <c r="AN658" s="136"/>
      <c r="AO658" s="136"/>
      <c r="BF658" s="5"/>
      <c r="BG658" s="6"/>
    </row>
    <row r="659" ht="15.75" customHeight="1">
      <c r="P659" s="126"/>
      <c r="AH659" s="136"/>
      <c r="AI659" s="136"/>
      <c r="AJ659" s="137"/>
      <c r="AK659" s="136"/>
      <c r="AL659" s="136"/>
      <c r="AM659" s="136"/>
      <c r="AN659" s="136"/>
      <c r="AO659" s="136"/>
      <c r="BF659" s="5"/>
      <c r="BG659" s="6"/>
    </row>
    <row r="660" ht="15.75" customHeight="1">
      <c r="P660" s="126"/>
      <c r="AH660" s="136"/>
      <c r="AI660" s="136"/>
      <c r="AJ660" s="137"/>
      <c r="AK660" s="136"/>
      <c r="AL660" s="136"/>
      <c r="AM660" s="136"/>
      <c r="AN660" s="136"/>
      <c r="AO660" s="136"/>
      <c r="BF660" s="5"/>
      <c r="BG660" s="6"/>
    </row>
    <row r="661" ht="15.75" customHeight="1">
      <c r="P661" s="126"/>
      <c r="AH661" s="136"/>
      <c r="AI661" s="136"/>
      <c r="AJ661" s="137"/>
      <c r="AK661" s="136"/>
      <c r="AL661" s="136"/>
      <c r="AM661" s="136"/>
      <c r="AN661" s="136"/>
      <c r="AO661" s="136"/>
      <c r="BF661" s="5"/>
      <c r="BG661" s="6"/>
    </row>
    <row r="662" ht="15.75" customHeight="1">
      <c r="P662" s="126"/>
      <c r="AH662" s="136"/>
      <c r="AI662" s="136"/>
      <c r="AJ662" s="137"/>
      <c r="AK662" s="136"/>
      <c r="AL662" s="136"/>
      <c r="AM662" s="136"/>
      <c r="AN662" s="136"/>
      <c r="AO662" s="136"/>
      <c r="BF662" s="5"/>
      <c r="BG662" s="6"/>
    </row>
    <row r="663" ht="15.75" customHeight="1">
      <c r="P663" s="126"/>
      <c r="AH663" s="136"/>
      <c r="AI663" s="136"/>
      <c r="AJ663" s="137"/>
      <c r="AK663" s="136"/>
      <c r="AL663" s="136"/>
      <c r="AM663" s="136"/>
      <c r="AN663" s="136"/>
      <c r="AO663" s="136"/>
      <c r="BF663" s="5"/>
      <c r="BG663" s="6"/>
    </row>
    <row r="664" ht="15.75" customHeight="1">
      <c r="P664" s="126"/>
      <c r="AH664" s="136"/>
      <c r="AI664" s="136"/>
      <c r="AJ664" s="137"/>
      <c r="AK664" s="136"/>
      <c r="AL664" s="136"/>
      <c r="AM664" s="136"/>
      <c r="AN664" s="136"/>
      <c r="AO664" s="136"/>
      <c r="BF664" s="5"/>
      <c r="BG664" s="6"/>
    </row>
    <row r="665" ht="15.75" customHeight="1">
      <c r="P665" s="126"/>
      <c r="AH665" s="136"/>
      <c r="AI665" s="136"/>
      <c r="AJ665" s="137"/>
      <c r="AK665" s="136"/>
      <c r="AL665" s="136"/>
      <c r="AM665" s="136"/>
      <c r="AN665" s="136"/>
      <c r="AO665" s="136"/>
      <c r="BF665" s="5"/>
      <c r="BG665" s="6"/>
    </row>
    <row r="666" ht="15.75" customHeight="1">
      <c r="P666" s="126"/>
      <c r="AH666" s="136"/>
      <c r="AI666" s="136"/>
      <c r="AJ666" s="137"/>
      <c r="AK666" s="136"/>
      <c r="AL666" s="136"/>
      <c r="AM666" s="136"/>
      <c r="AN666" s="136"/>
      <c r="AO666" s="136"/>
      <c r="BF666" s="5"/>
      <c r="BG666" s="6"/>
    </row>
    <row r="667" ht="15.75" customHeight="1">
      <c r="P667" s="126"/>
      <c r="AH667" s="136"/>
      <c r="AI667" s="136"/>
      <c r="AJ667" s="137"/>
      <c r="AK667" s="136"/>
      <c r="AL667" s="136"/>
      <c r="AM667" s="136"/>
      <c r="AN667" s="136"/>
      <c r="AO667" s="136"/>
      <c r="BF667" s="5"/>
      <c r="BG667" s="6"/>
    </row>
    <row r="668" ht="15.75" customHeight="1">
      <c r="P668" s="126"/>
      <c r="AH668" s="136"/>
      <c r="AI668" s="136"/>
      <c r="AJ668" s="137"/>
      <c r="AK668" s="136"/>
      <c r="AL668" s="136"/>
      <c r="AM668" s="136"/>
      <c r="AN668" s="136"/>
      <c r="AO668" s="136"/>
      <c r="BF668" s="5"/>
      <c r="BG668" s="6"/>
    </row>
    <row r="669" ht="15.75" customHeight="1">
      <c r="P669" s="126"/>
      <c r="AH669" s="136"/>
      <c r="AI669" s="136"/>
      <c r="AJ669" s="137"/>
      <c r="AK669" s="136"/>
      <c r="AL669" s="136"/>
      <c r="AM669" s="136"/>
      <c r="AN669" s="136"/>
      <c r="AO669" s="136"/>
      <c r="BF669" s="5"/>
      <c r="BG669" s="6"/>
    </row>
    <row r="670" ht="15.75" customHeight="1">
      <c r="P670" s="126"/>
      <c r="AH670" s="136"/>
      <c r="AI670" s="136"/>
      <c r="AJ670" s="137"/>
      <c r="AK670" s="136"/>
      <c r="AL670" s="136"/>
      <c r="AM670" s="136"/>
      <c r="AN670" s="136"/>
      <c r="AO670" s="136"/>
      <c r="BF670" s="5"/>
      <c r="BG670" s="6"/>
    </row>
    <row r="671" ht="15.75" customHeight="1">
      <c r="P671" s="126"/>
      <c r="AH671" s="136"/>
      <c r="AI671" s="136"/>
      <c r="AJ671" s="137"/>
      <c r="AK671" s="136"/>
      <c r="AL671" s="136"/>
      <c r="AM671" s="136"/>
      <c r="AN671" s="136"/>
      <c r="AO671" s="136"/>
      <c r="BF671" s="5"/>
      <c r="BG671" s="6"/>
    </row>
    <row r="672" ht="15.75" customHeight="1">
      <c r="P672" s="126"/>
      <c r="AH672" s="136"/>
      <c r="AI672" s="136"/>
      <c r="AJ672" s="137"/>
      <c r="AK672" s="136"/>
      <c r="AL672" s="136"/>
      <c r="AM672" s="136"/>
      <c r="AN672" s="136"/>
      <c r="AO672" s="136"/>
      <c r="BF672" s="5"/>
      <c r="BG672" s="6"/>
    </row>
    <row r="673" ht="15.75" customHeight="1">
      <c r="P673" s="126"/>
      <c r="AH673" s="136"/>
      <c r="AI673" s="136"/>
      <c r="AJ673" s="137"/>
      <c r="AK673" s="136"/>
      <c r="AL673" s="136"/>
      <c r="AM673" s="136"/>
      <c r="AN673" s="136"/>
      <c r="AO673" s="136"/>
      <c r="BF673" s="5"/>
      <c r="BG673" s="6"/>
    </row>
    <row r="674" ht="15.75" customHeight="1">
      <c r="P674" s="126"/>
      <c r="AH674" s="136"/>
      <c r="AI674" s="136"/>
      <c r="AJ674" s="137"/>
      <c r="AK674" s="136"/>
      <c r="AL674" s="136"/>
      <c r="AM674" s="136"/>
      <c r="AN674" s="136"/>
      <c r="AO674" s="136"/>
      <c r="BF674" s="5"/>
      <c r="BG674" s="6"/>
    </row>
    <row r="675" ht="15.75" customHeight="1">
      <c r="P675" s="126"/>
      <c r="AH675" s="136"/>
      <c r="AI675" s="136"/>
      <c r="AJ675" s="137"/>
      <c r="AK675" s="136"/>
      <c r="AL675" s="136"/>
      <c r="AM675" s="136"/>
      <c r="AN675" s="136"/>
      <c r="AO675" s="136"/>
      <c r="BF675" s="5"/>
      <c r="BG675" s="6"/>
    </row>
    <row r="676" ht="15.75" customHeight="1">
      <c r="P676" s="126"/>
      <c r="AH676" s="136"/>
      <c r="AI676" s="136"/>
      <c r="AJ676" s="137"/>
      <c r="AK676" s="136"/>
      <c r="AL676" s="136"/>
      <c r="AM676" s="136"/>
      <c r="AN676" s="136"/>
      <c r="AO676" s="136"/>
      <c r="BF676" s="5"/>
      <c r="BG676" s="6"/>
    </row>
    <row r="677" ht="15.75" customHeight="1">
      <c r="P677" s="126"/>
      <c r="AH677" s="136"/>
      <c r="AI677" s="136"/>
      <c r="AJ677" s="137"/>
      <c r="AK677" s="136"/>
      <c r="AL677" s="136"/>
      <c r="AM677" s="136"/>
      <c r="AN677" s="136"/>
      <c r="AO677" s="136"/>
      <c r="BF677" s="5"/>
      <c r="BG677" s="6"/>
    </row>
    <row r="678" ht="15.75" customHeight="1">
      <c r="P678" s="126"/>
      <c r="AH678" s="136"/>
      <c r="AI678" s="136"/>
      <c r="AJ678" s="137"/>
      <c r="AK678" s="136"/>
      <c r="AL678" s="136"/>
      <c r="AM678" s="136"/>
      <c r="AN678" s="136"/>
      <c r="AO678" s="136"/>
      <c r="BF678" s="5"/>
      <c r="BG678" s="6"/>
    </row>
    <row r="679" ht="15.75" customHeight="1">
      <c r="P679" s="126"/>
      <c r="AH679" s="136"/>
      <c r="AI679" s="136"/>
      <c r="AJ679" s="137"/>
      <c r="AK679" s="136"/>
      <c r="AL679" s="136"/>
      <c r="AM679" s="136"/>
      <c r="AN679" s="136"/>
      <c r="AO679" s="136"/>
      <c r="BF679" s="5"/>
      <c r="BG679" s="6"/>
    </row>
    <row r="680" ht="15.75" customHeight="1">
      <c r="P680" s="126"/>
      <c r="AH680" s="136"/>
      <c r="AI680" s="136"/>
      <c r="AJ680" s="137"/>
      <c r="AK680" s="136"/>
      <c r="AL680" s="136"/>
      <c r="AM680" s="136"/>
      <c r="AN680" s="136"/>
      <c r="AO680" s="136"/>
      <c r="BF680" s="5"/>
      <c r="BG680" s="6"/>
    </row>
    <row r="681" ht="15.75" customHeight="1">
      <c r="P681" s="126"/>
      <c r="AH681" s="136"/>
      <c r="AI681" s="136"/>
      <c r="AJ681" s="137"/>
      <c r="AK681" s="136"/>
      <c r="AL681" s="136"/>
      <c r="AM681" s="136"/>
      <c r="AN681" s="136"/>
      <c r="AO681" s="136"/>
      <c r="BF681" s="5"/>
      <c r="BG681" s="6"/>
    </row>
    <row r="682" ht="15.75" customHeight="1">
      <c r="P682" s="126"/>
      <c r="AH682" s="136"/>
      <c r="AI682" s="136"/>
      <c r="AJ682" s="137"/>
      <c r="AK682" s="136"/>
      <c r="AL682" s="136"/>
      <c r="AM682" s="136"/>
      <c r="AN682" s="136"/>
      <c r="AO682" s="136"/>
      <c r="BF682" s="5"/>
      <c r="BG682" s="6"/>
    </row>
    <row r="683" ht="15.75" customHeight="1">
      <c r="P683" s="126"/>
      <c r="AH683" s="136"/>
      <c r="AI683" s="136"/>
      <c r="AJ683" s="137"/>
      <c r="AK683" s="136"/>
      <c r="AL683" s="136"/>
      <c r="AM683" s="136"/>
      <c r="AN683" s="136"/>
      <c r="AO683" s="136"/>
      <c r="BF683" s="5"/>
      <c r="BG683" s="6"/>
    </row>
    <row r="684" ht="15.75" customHeight="1">
      <c r="P684" s="126"/>
      <c r="AH684" s="136"/>
      <c r="AI684" s="136"/>
      <c r="AJ684" s="137"/>
      <c r="AK684" s="136"/>
      <c r="AL684" s="136"/>
      <c r="AM684" s="136"/>
      <c r="AN684" s="136"/>
      <c r="AO684" s="136"/>
      <c r="BF684" s="5"/>
      <c r="BG684" s="6"/>
    </row>
    <row r="685" ht="15.75" customHeight="1">
      <c r="P685" s="126"/>
      <c r="AH685" s="136"/>
      <c r="AI685" s="136"/>
      <c r="AJ685" s="137"/>
      <c r="AK685" s="136"/>
      <c r="AL685" s="136"/>
      <c r="AM685" s="136"/>
      <c r="AN685" s="136"/>
      <c r="AO685" s="136"/>
      <c r="BF685" s="5"/>
      <c r="BG685" s="6"/>
    </row>
    <row r="686" ht="15.75" customHeight="1">
      <c r="P686" s="126"/>
      <c r="AH686" s="136"/>
      <c r="AI686" s="136"/>
      <c r="AJ686" s="137"/>
      <c r="AK686" s="136"/>
      <c r="AL686" s="136"/>
      <c r="AM686" s="136"/>
      <c r="AN686" s="136"/>
      <c r="AO686" s="136"/>
      <c r="BF686" s="5"/>
      <c r="BG686" s="6"/>
    </row>
    <row r="687" ht="15.75" customHeight="1">
      <c r="P687" s="126"/>
      <c r="AH687" s="136"/>
      <c r="AI687" s="136"/>
      <c r="AJ687" s="137"/>
      <c r="AK687" s="136"/>
      <c r="AL687" s="136"/>
      <c r="AM687" s="136"/>
      <c r="AN687" s="136"/>
      <c r="AO687" s="136"/>
      <c r="BF687" s="5"/>
      <c r="BG687" s="6"/>
    </row>
    <row r="688" ht="15.75" customHeight="1">
      <c r="P688" s="126"/>
      <c r="AH688" s="136"/>
      <c r="AI688" s="136"/>
      <c r="AJ688" s="137"/>
      <c r="AK688" s="136"/>
      <c r="AL688" s="136"/>
      <c r="AM688" s="136"/>
      <c r="AN688" s="136"/>
      <c r="AO688" s="136"/>
      <c r="BF688" s="5"/>
      <c r="BG688" s="6"/>
    </row>
    <row r="689" ht="15.75" customHeight="1">
      <c r="P689" s="126"/>
      <c r="AH689" s="136"/>
      <c r="AI689" s="136"/>
      <c r="AJ689" s="137"/>
      <c r="AK689" s="136"/>
      <c r="AL689" s="136"/>
      <c r="AM689" s="136"/>
      <c r="AN689" s="136"/>
      <c r="AO689" s="136"/>
      <c r="BF689" s="5"/>
      <c r="BG689" s="6"/>
    </row>
    <row r="690" ht="15.75" customHeight="1">
      <c r="P690" s="126"/>
      <c r="AH690" s="136"/>
      <c r="AI690" s="136"/>
      <c r="AJ690" s="137"/>
      <c r="AK690" s="136"/>
      <c r="AL690" s="136"/>
      <c r="AM690" s="136"/>
      <c r="AN690" s="136"/>
      <c r="AO690" s="136"/>
      <c r="BF690" s="5"/>
      <c r="BG690" s="6"/>
    </row>
    <row r="691" ht="15.75" customHeight="1">
      <c r="P691" s="126"/>
      <c r="AH691" s="136"/>
      <c r="AI691" s="136"/>
      <c r="AJ691" s="137"/>
      <c r="AK691" s="136"/>
      <c r="AL691" s="136"/>
      <c r="AM691" s="136"/>
      <c r="AN691" s="136"/>
      <c r="AO691" s="136"/>
      <c r="BF691" s="5"/>
      <c r="BG691" s="6"/>
    </row>
    <row r="692" ht="15.75" customHeight="1">
      <c r="P692" s="126"/>
      <c r="AH692" s="136"/>
      <c r="AI692" s="136"/>
      <c r="AJ692" s="137"/>
      <c r="AK692" s="136"/>
      <c r="AL692" s="136"/>
      <c r="AM692" s="136"/>
      <c r="AN692" s="136"/>
      <c r="AO692" s="136"/>
      <c r="BF692" s="5"/>
      <c r="BG692" s="6"/>
    </row>
    <row r="693" ht="15.75" customHeight="1">
      <c r="P693" s="126"/>
      <c r="AH693" s="136"/>
      <c r="AI693" s="136"/>
      <c r="AJ693" s="137"/>
      <c r="AK693" s="136"/>
      <c r="AL693" s="136"/>
      <c r="AM693" s="136"/>
      <c r="AN693" s="136"/>
      <c r="AO693" s="136"/>
      <c r="BF693" s="5"/>
      <c r="BG693" s="6"/>
    </row>
    <row r="694" ht="15.75" customHeight="1">
      <c r="P694" s="126"/>
      <c r="AH694" s="136"/>
      <c r="AI694" s="136"/>
      <c r="AJ694" s="137"/>
      <c r="AK694" s="136"/>
      <c r="AL694" s="136"/>
      <c r="AM694" s="136"/>
      <c r="AN694" s="136"/>
      <c r="AO694" s="136"/>
      <c r="BF694" s="5"/>
      <c r="BG694" s="6"/>
    </row>
    <row r="695" ht="15.75" customHeight="1">
      <c r="P695" s="126"/>
      <c r="AH695" s="136"/>
      <c r="AI695" s="136"/>
      <c r="AJ695" s="137"/>
      <c r="AK695" s="136"/>
      <c r="AL695" s="136"/>
      <c r="AM695" s="136"/>
      <c r="AN695" s="136"/>
      <c r="AO695" s="136"/>
      <c r="BF695" s="5"/>
      <c r="BG695" s="6"/>
    </row>
    <row r="696" ht="15.75" customHeight="1">
      <c r="P696" s="126"/>
      <c r="AH696" s="136"/>
      <c r="AI696" s="136"/>
      <c r="AJ696" s="137"/>
      <c r="AK696" s="136"/>
      <c r="AL696" s="136"/>
      <c r="AM696" s="136"/>
      <c r="AN696" s="136"/>
      <c r="AO696" s="136"/>
      <c r="BF696" s="5"/>
      <c r="BG696" s="6"/>
    </row>
    <row r="697" ht="15.75" customHeight="1">
      <c r="P697" s="126"/>
      <c r="AH697" s="136"/>
      <c r="AI697" s="136"/>
      <c r="AJ697" s="137"/>
      <c r="AK697" s="136"/>
      <c r="AL697" s="136"/>
      <c r="AM697" s="136"/>
      <c r="AN697" s="136"/>
      <c r="AO697" s="136"/>
      <c r="BF697" s="5"/>
      <c r="BG697" s="6"/>
    </row>
    <row r="698" ht="15.75" customHeight="1">
      <c r="P698" s="126"/>
      <c r="AH698" s="136"/>
      <c r="AI698" s="136"/>
      <c r="AJ698" s="137"/>
      <c r="AK698" s="136"/>
      <c r="AL698" s="136"/>
      <c r="AM698" s="136"/>
      <c r="AN698" s="136"/>
      <c r="AO698" s="136"/>
      <c r="BF698" s="5"/>
      <c r="BG698" s="6"/>
    </row>
    <row r="699" ht="15.75" customHeight="1">
      <c r="P699" s="126"/>
      <c r="AH699" s="136"/>
      <c r="AI699" s="136"/>
      <c r="AJ699" s="137"/>
      <c r="AK699" s="136"/>
      <c r="AL699" s="136"/>
      <c r="AM699" s="136"/>
      <c r="AN699" s="136"/>
      <c r="AO699" s="136"/>
      <c r="BF699" s="5"/>
      <c r="BG699" s="6"/>
    </row>
    <row r="700" ht="15.75" customHeight="1">
      <c r="P700" s="126"/>
      <c r="AH700" s="136"/>
      <c r="AI700" s="136"/>
      <c r="AJ700" s="137"/>
      <c r="AK700" s="136"/>
      <c r="AL700" s="136"/>
      <c r="AM700" s="136"/>
      <c r="AN700" s="136"/>
      <c r="AO700" s="136"/>
      <c r="BF700" s="5"/>
      <c r="BG700" s="6"/>
    </row>
    <row r="701" ht="15.75" customHeight="1">
      <c r="P701" s="126"/>
      <c r="AH701" s="136"/>
      <c r="AI701" s="136"/>
      <c r="AJ701" s="137"/>
      <c r="AK701" s="136"/>
      <c r="AL701" s="136"/>
      <c r="AM701" s="136"/>
      <c r="AN701" s="136"/>
      <c r="AO701" s="136"/>
      <c r="BF701" s="5"/>
      <c r="BG701" s="6"/>
    </row>
    <row r="702" ht="15.75" customHeight="1">
      <c r="P702" s="126"/>
      <c r="AH702" s="136"/>
      <c r="AI702" s="136"/>
      <c r="AJ702" s="137"/>
      <c r="AK702" s="136"/>
      <c r="AL702" s="136"/>
      <c r="AM702" s="136"/>
      <c r="AN702" s="136"/>
      <c r="AO702" s="136"/>
      <c r="BF702" s="5"/>
      <c r="BG702" s="6"/>
    </row>
    <row r="703" ht="15.75" customHeight="1">
      <c r="P703" s="126"/>
      <c r="AH703" s="136"/>
      <c r="AI703" s="136"/>
      <c r="AJ703" s="137"/>
      <c r="AK703" s="136"/>
      <c r="AL703" s="136"/>
      <c r="AM703" s="136"/>
      <c r="AN703" s="136"/>
      <c r="AO703" s="136"/>
      <c r="BF703" s="5"/>
      <c r="BG703" s="6"/>
    </row>
    <row r="704" ht="15.75" customHeight="1">
      <c r="P704" s="126"/>
      <c r="AH704" s="136"/>
      <c r="AI704" s="136"/>
      <c r="AJ704" s="137"/>
      <c r="AK704" s="136"/>
      <c r="AL704" s="136"/>
      <c r="AM704" s="136"/>
      <c r="AN704" s="136"/>
      <c r="AO704" s="136"/>
      <c r="BF704" s="5"/>
      <c r="BG704" s="6"/>
    </row>
    <row r="705" ht="15.75" customHeight="1">
      <c r="P705" s="126"/>
      <c r="AH705" s="136"/>
      <c r="AI705" s="136"/>
      <c r="AJ705" s="137"/>
      <c r="AK705" s="136"/>
      <c r="AL705" s="136"/>
      <c r="AM705" s="136"/>
      <c r="AN705" s="136"/>
      <c r="AO705" s="136"/>
      <c r="BF705" s="5"/>
      <c r="BG705" s="6"/>
    </row>
    <row r="706" ht="15.75" customHeight="1">
      <c r="P706" s="126"/>
      <c r="AH706" s="136"/>
      <c r="AI706" s="136"/>
      <c r="AJ706" s="137"/>
      <c r="AK706" s="136"/>
      <c r="AL706" s="136"/>
      <c r="AM706" s="136"/>
      <c r="AN706" s="136"/>
      <c r="AO706" s="136"/>
      <c r="BF706" s="5"/>
      <c r="BG706" s="6"/>
    </row>
    <row r="707" ht="15.75" customHeight="1">
      <c r="P707" s="126"/>
      <c r="AH707" s="136"/>
      <c r="AI707" s="136"/>
      <c r="AJ707" s="137"/>
      <c r="AK707" s="136"/>
      <c r="AL707" s="136"/>
      <c r="AM707" s="136"/>
      <c r="AN707" s="136"/>
      <c r="AO707" s="136"/>
      <c r="BF707" s="5"/>
      <c r="BG707" s="6"/>
    </row>
    <row r="708" ht="15.75" customHeight="1">
      <c r="P708" s="126"/>
      <c r="AH708" s="136"/>
      <c r="AI708" s="136"/>
      <c r="AJ708" s="137"/>
      <c r="AK708" s="136"/>
      <c r="AL708" s="136"/>
      <c r="AM708" s="136"/>
      <c r="AN708" s="136"/>
      <c r="AO708" s="136"/>
      <c r="BF708" s="5"/>
      <c r="BG708" s="6"/>
    </row>
    <row r="709" ht="15.75" customHeight="1">
      <c r="P709" s="126"/>
      <c r="AH709" s="136"/>
      <c r="AI709" s="136"/>
      <c r="AJ709" s="137"/>
      <c r="AK709" s="136"/>
      <c r="AL709" s="136"/>
      <c r="AM709" s="136"/>
      <c r="AN709" s="136"/>
      <c r="AO709" s="136"/>
      <c r="BF709" s="5"/>
      <c r="BG709" s="6"/>
    </row>
    <row r="710" ht="15.75" customHeight="1">
      <c r="P710" s="126"/>
      <c r="AH710" s="136"/>
      <c r="AI710" s="136"/>
      <c r="AJ710" s="137"/>
      <c r="AK710" s="136"/>
      <c r="AL710" s="136"/>
      <c r="AM710" s="136"/>
      <c r="AN710" s="136"/>
      <c r="AO710" s="136"/>
      <c r="BF710" s="5"/>
      <c r="BG710" s="6"/>
    </row>
    <row r="711" ht="15.75" customHeight="1">
      <c r="P711" s="126"/>
      <c r="AH711" s="136"/>
      <c r="AI711" s="136"/>
      <c r="AJ711" s="137"/>
      <c r="AK711" s="136"/>
      <c r="AL711" s="136"/>
      <c r="AM711" s="136"/>
      <c r="AN711" s="136"/>
      <c r="AO711" s="136"/>
      <c r="BF711" s="5"/>
      <c r="BG711" s="6"/>
    </row>
    <row r="712" ht="15.75" customHeight="1">
      <c r="P712" s="126"/>
      <c r="AH712" s="136"/>
      <c r="AI712" s="136"/>
      <c r="AJ712" s="137"/>
      <c r="AK712" s="136"/>
      <c r="AL712" s="136"/>
      <c r="AM712" s="136"/>
      <c r="AN712" s="136"/>
      <c r="AO712" s="136"/>
      <c r="BF712" s="5"/>
      <c r="BG712" s="6"/>
    </row>
    <row r="713" ht="15.75" customHeight="1">
      <c r="P713" s="126"/>
      <c r="AH713" s="136"/>
      <c r="AI713" s="136"/>
      <c r="AJ713" s="137"/>
      <c r="AK713" s="136"/>
      <c r="AL713" s="136"/>
      <c r="AM713" s="136"/>
      <c r="AN713" s="136"/>
      <c r="AO713" s="136"/>
      <c r="BF713" s="5"/>
      <c r="BG713" s="6"/>
    </row>
    <row r="714" ht="15.75" customHeight="1">
      <c r="P714" s="126"/>
      <c r="AH714" s="136"/>
      <c r="AI714" s="136"/>
      <c r="AJ714" s="137"/>
      <c r="AK714" s="136"/>
      <c r="AL714" s="136"/>
      <c r="AM714" s="136"/>
      <c r="AN714" s="136"/>
      <c r="AO714" s="136"/>
      <c r="BF714" s="5"/>
      <c r="BG714" s="6"/>
    </row>
    <row r="715" ht="15.75" customHeight="1">
      <c r="P715" s="126"/>
      <c r="AH715" s="136"/>
      <c r="AI715" s="136"/>
      <c r="AJ715" s="137"/>
      <c r="AK715" s="136"/>
      <c r="AL715" s="136"/>
      <c r="AM715" s="136"/>
      <c r="AN715" s="136"/>
      <c r="AO715" s="136"/>
      <c r="BF715" s="5"/>
      <c r="BG715" s="6"/>
    </row>
    <row r="716" ht="15.75" customHeight="1">
      <c r="P716" s="126"/>
      <c r="AH716" s="136"/>
      <c r="AI716" s="136"/>
      <c r="AJ716" s="137"/>
      <c r="AK716" s="136"/>
      <c r="AL716" s="136"/>
      <c r="AM716" s="136"/>
      <c r="AN716" s="136"/>
      <c r="AO716" s="136"/>
      <c r="BF716" s="5"/>
      <c r="BG716" s="6"/>
    </row>
    <row r="717" ht="15.75" customHeight="1">
      <c r="P717" s="126"/>
      <c r="AH717" s="136"/>
      <c r="AI717" s="136"/>
      <c r="AJ717" s="137"/>
      <c r="AK717" s="136"/>
      <c r="AL717" s="136"/>
      <c r="AM717" s="136"/>
      <c r="AN717" s="136"/>
      <c r="AO717" s="136"/>
      <c r="BF717" s="5"/>
      <c r="BG717" s="6"/>
    </row>
    <row r="718" ht="15.75" customHeight="1">
      <c r="P718" s="126"/>
      <c r="AH718" s="136"/>
      <c r="AI718" s="136"/>
      <c r="AJ718" s="137"/>
      <c r="AK718" s="136"/>
      <c r="AL718" s="136"/>
      <c r="AM718" s="136"/>
      <c r="AN718" s="136"/>
      <c r="AO718" s="136"/>
      <c r="BF718" s="5"/>
      <c r="BG718" s="6"/>
    </row>
    <row r="719" ht="15.75" customHeight="1">
      <c r="P719" s="126"/>
      <c r="AH719" s="136"/>
      <c r="AI719" s="136"/>
      <c r="AJ719" s="137"/>
      <c r="AK719" s="136"/>
      <c r="AL719" s="136"/>
      <c r="AM719" s="136"/>
      <c r="AN719" s="136"/>
      <c r="AO719" s="136"/>
      <c r="BF719" s="5"/>
      <c r="BG719" s="6"/>
    </row>
    <row r="720" ht="15.75" customHeight="1">
      <c r="P720" s="126"/>
      <c r="AH720" s="136"/>
      <c r="AI720" s="136"/>
      <c r="AJ720" s="137"/>
      <c r="AK720" s="136"/>
      <c r="AL720" s="136"/>
      <c r="AM720" s="136"/>
      <c r="AN720" s="136"/>
      <c r="AO720" s="136"/>
      <c r="BF720" s="5"/>
      <c r="BG720" s="6"/>
    </row>
    <row r="721" ht="15.75" customHeight="1">
      <c r="P721" s="126"/>
      <c r="AH721" s="136"/>
      <c r="AI721" s="136"/>
      <c r="AJ721" s="137"/>
      <c r="AK721" s="136"/>
      <c r="AL721" s="136"/>
      <c r="AM721" s="136"/>
      <c r="AN721" s="136"/>
      <c r="AO721" s="136"/>
      <c r="BF721" s="5"/>
      <c r="BG721" s="6"/>
    </row>
    <row r="722" ht="15.75" customHeight="1">
      <c r="P722" s="126"/>
      <c r="AH722" s="136"/>
      <c r="AI722" s="136"/>
      <c r="AJ722" s="137"/>
      <c r="AK722" s="136"/>
      <c r="AL722" s="136"/>
      <c r="AM722" s="136"/>
      <c r="AN722" s="136"/>
      <c r="AO722" s="136"/>
      <c r="BF722" s="5"/>
      <c r="BG722" s="6"/>
    </row>
    <row r="723" ht="15.75" customHeight="1">
      <c r="P723" s="126"/>
      <c r="AH723" s="136"/>
      <c r="AI723" s="136"/>
      <c r="AJ723" s="137"/>
      <c r="AK723" s="136"/>
      <c r="AL723" s="136"/>
      <c r="AM723" s="136"/>
      <c r="AN723" s="136"/>
      <c r="AO723" s="136"/>
      <c r="BF723" s="5"/>
      <c r="BG723" s="6"/>
    </row>
    <row r="724" ht="15.75" customHeight="1">
      <c r="P724" s="126"/>
      <c r="AH724" s="136"/>
      <c r="AI724" s="136"/>
      <c r="AJ724" s="137"/>
      <c r="AK724" s="136"/>
      <c r="AL724" s="136"/>
      <c r="AM724" s="136"/>
      <c r="AN724" s="136"/>
      <c r="AO724" s="136"/>
      <c r="BF724" s="5"/>
      <c r="BG724" s="6"/>
    </row>
    <row r="725" ht="15.75" customHeight="1">
      <c r="P725" s="126"/>
      <c r="AH725" s="136"/>
      <c r="AI725" s="136"/>
      <c r="AJ725" s="137"/>
      <c r="AK725" s="136"/>
      <c r="AL725" s="136"/>
      <c r="AM725" s="136"/>
      <c r="AN725" s="136"/>
      <c r="AO725" s="136"/>
      <c r="BF725" s="5"/>
      <c r="BG725" s="6"/>
    </row>
    <row r="726" ht="15.75" customHeight="1">
      <c r="P726" s="126"/>
      <c r="AH726" s="136"/>
      <c r="AI726" s="136"/>
      <c r="AJ726" s="137"/>
      <c r="AK726" s="136"/>
      <c r="AL726" s="136"/>
      <c r="AM726" s="136"/>
      <c r="AN726" s="136"/>
      <c r="AO726" s="136"/>
      <c r="BF726" s="5"/>
      <c r="BG726" s="6"/>
    </row>
    <row r="727" ht="15.75" customHeight="1">
      <c r="P727" s="126"/>
      <c r="AH727" s="136"/>
      <c r="AI727" s="136"/>
      <c r="AJ727" s="137"/>
      <c r="AK727" s="136"/>
      <c r="AL727" s="136"/>
      <c r="AM727" s="136"/>
      <c r="AN727" s="136"/>
      <c r="AO727" s="136"/>
      <c r="BF727" s="5"/>
      <c r="BG727" s="6"/>
    </row>
    <row r="728" ht="15.75" customHeight="1">
      <c r="P728" s="126"/>
      <c r="AH728" s="136"/>
      <c r="AI728" s="136"/>
      <c r="AJ728" s="137"/>
      <c r="AK728" s="136"/>
      <c r="AL728" s="136"/>
      <c r="AM728" s="136"/>
      <c r="AN728" s="136"/>
      <c r="AO728" s="136"/>
      <c r="BF728" s="5"/>
      <c r="BG728" s="6"/>
    </row>
    <row r="729" ht="15.75" customHeight="1">
      <c r="P729" s="126"/>
      <c r="AH729" s="136"/>
      <c r="AI729" s="136"/>
      <c r="AJ729" s="137"/>
      <c r="AK729" s="136"/>
      <c r="AL729" s="136"/>
      <c r="AM729" s="136"/>
      <c r="AN729" s="136"/>
      <c r="AO729" s="136"/>
      <c r="BF729" s="5"/>
      <c r="BG729" s="6"/>
    </row>
    <row r="730" ht="15.75" customHeight="1">
      <c r="P730" s="126"/>
      <c r="AH730" s="136"/>
      <c r="AI730" s="136"/>
      <c r="AJ730" s="137"/>
      <c r="AK730" s="136"/>
      <c r="AL730" s="136"/>
      <c r="AM730" s="136"/>
      <c r="AN730" s="136"/>
      <c r="AO730" s="136"/>
      <c r="BF730" s="5"/>
      <c r="BG730" s="6"/>
    </row>
    <row r="731" ht="15.75" customHeight="1">
      <c r="P731" s="126"/>
      <c r="AH731" s="136"/>
      <c r="AI731" s="136"/>
      <c r="AJ731" s="137"/>
      <c r="AK731" s="136"/>
      <c r="AL731" s="136"/>
      <c r="AM731" s="136"/>
      <c r="AN731" s="136"/>
      <c r="AO731" s="136"/>
      <c r="BF731" s="5"/>
      <c r="BG731" s="6"/>
    </row>
    <row r="732" ht="15.75" customHeight="1">
      <c r="P732" s="126"/>
      <c r="AH732" s="136"/>
      <c r="AI732" s="136"/>
      <c r="AJ732" s="137"/>
      <c r="AK732" s="136"/>
      <c r="AL732" s="136"/>
      <c r="AM732" s="136"/>
      <c r="AN732" s="136"/>
      <c r="AO732" s="136"/>
      <c r="BF732" s="5"/>
      <c r="BG732" s="6"/>
    </row>
    <row r="733" ht="15.75" customHeight="1">
      <c r="P733" s="126"/>
      <c r="AH733" s="136"/>
      <c r="AI733" s="136"/>
      <c r="AJ733" s="137"/>
      <c r="AK733" s="136"/>
      <c r="AL733" s="136"/>
      <c r="AM733" s="136"/>
      <c r="AN733" s="136"/>
      <c r="AO733" s="136"/>
      <c r="BF733" s="5"/>
      <c r="BG733" s="6"/>
    </row>
    <row r="734" ht="15.75" customHeight="1">
      <c r="P734" s="126"/>
      <c r="AH734" s="136"/>
      <c r="AI734" s="136"/>
      <c r="AJ734" s="137"/>
      <c r="AK734" s="136"/>
      <c r="AL734" s="136"/>
      <c r="AM734" s="136"/>
      <c r="AN734" s="136"/>
      <c r="AO734" s="136"/>
      <c r="BF734" s="5"/>
      <c r="BG734" s="6"/>
    </row>
    <row r="735" ht="15.75" customHeight="1">
      <c r="P735" s="126"/>
      <c r="AH735" s="136"/>
      <c r="AI735" s="136"/>
      <c r="AJ735" s="137"/>
      <c r="AK735" s="136"/>
      <c r="AL735" s="136"/>
      <c r="AM735" s="136"/>
      <c r="AN735" s="136"/>
      <c r="AO735" s="136"/>
      <c r="BF735" s="5"/>
      <c r="BG735" s="6"/>
    </row>
    <row r="736" ht="15.75" customHeight="1">
      <c r="P736" s="126"/>
      <c r="AH736" s="136"/>
      <c r="AI736" s="136"/>
      <c r="AJ736" s="137"/>
      <c r="AK736" s="136"/>
      <c r="AL736" s="136"/>
      <c r="AM736" s="136"/>
      <c r="AN736" s="136"/>
      <c r="AO736" s="136"/>
      <c r="BF736" s="5"/>
      <c r="BG736" s="6"/>
    </row>
    <row r="737" ht="15.75" customHeight="1">
      <c r="P737" s="126"/>
      <c r="AH737" s="136"/>
      <c r="AI737" s="136"/>
      <c r="AJ737" s="137"/>
      <c r="AK737" s="136"/>
      <c r="AL737" s="136"/>
      <c r="AM737" s="136"/>
      <c r="AN737" s="136"/>
      <c r="AO737" s="136"/>
      <c r="BF737" s="5"/>
      <c r="BG737" s="6"/>
    </row>
    <row r="738" ht="15.75" customHeight="1">
      <c r="P738" s="126"/>
      <c r="AH738" s="136"/>
      <c r="AI738" s="136"/>
      <c r="AJ738" s="137"/>
      <c r="AK738" s="136"/>
      <c r="AL738" s="136"/>
      <c r="AM738" s="136"/>
      <c r="AN738" s="136"/>
      <c r="AO738" s="136"/>
      <c r="BF738" s="5"/>
      <c r="BG738" s="6"/>
    </row>
    <row r="739" ht="15.75" customHeight="1">
      <c r="P739" s="126"/>
      <c r="AH739" s="136"/>
      <c r="AI739" s="136"/>
      <c r="AJ739" s="137"/>
      <c r="AK739" s="136"/>
      <c r="AL739" s="136"/>
      <c r="AM739" s="136"/>
      <c r="AN739" s="136"/>
      <c r="AO739" s="136"/>
      <c r="BF739" s="5"/>
      <c r="BG739" s="6"/>
    </row>
    <row r="740" ht="15.75" customHeight="1">
      <c r="P740" s="126"/>
      <c r="AH740" s="136"/>
      <c r="AI740" s="136"/>
      <c r="AJ740" s="137"/>
      <c r="AK740" s="136"/>
      <c r="AL740" s="136"/>
      <c r="AM740" s="136"/>
      <c r="AN740" s="136"/>
      <c r="AO740" s="136"/>
      <c r="BF740" s="5"/>
      <c r="BG740" s="6"/>
    </row>
    <row r="741" ht="15.75" customHeight="1">
      <c r="P741" s="126"/>
      <c r="AH741" s="136"/>
      <c r="AI741" s="136"/>
      <c r="AJ741" s="137"/>
      <c r="AK741" s="136"/>
      <c r="AL741" s="136"/>
      <c r="AM741" s="136"/>
      <c r="AN741" s="136"/>
      <c r="AO741" s="136"/>
      <c r="BF741" s="5"/>
      <c r="BG741" s="6"/>
    </row>
    <row r="742" ht="15.75" customHeight="1">
      <c r="P742" s="126"/>
      <c r="AH742" s="136"/>
      <c r="AI742" s="136"/>
      <c r="AJ742" s="137"/>
      <c r="AK742" s="136"/>
      <c r="AL742" s="136"/>
      <c r="AM742" s="136"/>
      <c r="AN742" s="136"/>
      <c r="AO742" s="136"/>
      <c r="BF742" s="5"/>
      <c r="BG742" s="6"/>
    </row>
    <row r="743" ht="15.75" customHeight="1">
      <c r="P743" s="126"/>
      <c r="AH743" s="136"/>
      <c r="AI743" s="136"/>
      <c r="AJ743" s="137"/>
      <c r="AK743" s="136"/>
      <c r="AL743" s="136"/>
      <c r="AM743" s="136"/>
      <c r="AN743" s="136"/>
      <c r="AO743" s="136"/>
      <c r="BF743" s="5"/>
      <c r="BG743" s="6"/>
    </row>
    <row r="744" ht="15.75" customHeight="1">
      <c r="P744" s="126"/>
      <c r="AH744" s="136"/>
      <c r="AI744" s="136"/>
      <c r="AJ744" s="137"/>
      <c r="AK744" s="136"/>
      <c r="AL744" s="136"/>
      <c r="AM744" s="136"/>
      <c r="AN744" s="136"/>
      <c r="AO744" s="136"/>
      <c r="BF744" s="5"/>
      <c r="BG744" s="6"/>
    </row>
    <row r="745" ht="15.75" customHeight="1">
      <c r="P745" s="126"/>
      <c r="AH745" s="136"/>
      <c r="AI745" s="136"/>
      <c r="AJ745" s="137"/>
      <c r="AK745" s="136"/>
      <c r="AL745" s="136"/>
      <c r="AM745" s="136"/>
      <c r="AN745" s="136"/>
      <c r="AO745" s="136"/>
      <c r="BF745" s="5"/>
      <c r="BG745" s="6"/>
    </row>
    <row r="746" ht="15.75" customHeight="1">
      <c r="P746" s="126"/>
      <c r="AH746" s="136"/>
      <c r="AI746" s="136"/>
      <c r="AJ746" s="137"/>
      <c r="AK746" s="136"/>
      <c r="AL746" s="136"/>
      <c r="AM746" s="136"/>
      <c r="AN746" s="136"/>
      <c r="AO746" s="136"/>
      <c r="BF746" s="5"/>
      <c r="BG746" s="6"/>
    </row>
    <row r="747" ht="15.75" customHeight="1">
      <c r="P747" s="126"/>
      <c r="AH747" s="136"/>
      <c r="AI747" s="136"/>
      <c r="AJ747" s="137"/>
      <c r="AK747" s="136"/>
      <c r="AL747" s="136"/>
      <c r="AM747" s="136"/>
      <c r="AN747" s="136"/>
      <c r="AO747" s="136"/>
      <c r="BF747" s="5"/>
      <c r="BG747" s="6"/>
    </row>
    <row r="748" ht="15.75" customHeight="1">
      <c r="P748" s="126"/>
      <c r="AH748" s="136"/>
      <c r="AI748" s="136"/>
      <c r="AJ748" s="137"/>
      <c r="AK748" s="136"/>
      <c r="AL748" s="136"/>
      <c r="AM748" s="136"/>
      <c r="AN748" s="136"/>
      <c r="AO748" s="136"/>
      <c r="BF748" s="5"/>
      <c r="BG748" s="6"/>
    </row>
    <row r="749" ht="15.75" customHeight="1">
      <c r="P749" s="126"/>
      <c r="AH749" s="136"/>
      <c r="AI749" s="136"/>
      <c r="AJ749" s="137"/>
      <c r="AK749" s="136"/>
      <c r="AL749" s="136"/>
      <c r="AM749" s="136"/>
      <c r="AN749" s="136"/>
      <c r="AO749" s="136"/>
      <c r="BF749" s="5"/>
      <c r="BG749" s="6"/>
    </row>
    <row r="750" ht="15.75" customHeight="1">
      <c r="P750" s="126"/>
      <c r="AH750" s="136"/>
      <c r="AI750" s="136"/>
      <c r="AJ750" s="137"/>
      <c r="AK750" s="136"/>
      <c r="AL750" s="136"/>
      <c r="AM750" s="136"/>
      <c r="AN750" s="136"/>
      <c r="AO750" s="136"/>
      <c r="BF750" s="5"/>
      <c r="BG750" s="6"/>
    </row>
    <row r="751" ht="15.75" customHeight="1">
      <c r="P751" s="126"/>
      <c r="AH751" s="136"/>
      <c r="AI751" s="136"/>
      <c r="AJ751" s="137"/>
      <c r="AK751" s="136"/>
      <c r="AL751" s="136"/>
      <c r="AM751" s="136"/>
      <c r="AN751" s="136"/>
      <c r="AO751" s="136"/>
      <c r="BF751" s="5"/>
      <c r="BG751" s="6"/>
    </row>
    <row r="752" ht="15.75" customHeight="1">
      <c r="P752" s="126"/>
      <c r="AH752" s="136"/>
      <c r="AI752" s="136"/>
      <c r="AJ752" s="137"/>
      <c r="AK752" s="136"/>
      <c r="AL752" s="136"/>
      <c r="AM752" s="136"/>
      <c r="AN752" s="136"/>
      <c r="AO752" s="136"/>
      <c r="BF752" s="5"/>
      <c r="BG752" s="6"/>
    </row>
    <row r="753" ht="15.75" customHeight="1">
      <c r="P753" s="126"/>
      <c r="AH753" s="136"/>
      <c r="AI753" s="136"/>
      <c r="AJ753" s="137"/>
      <c r="AK753" s="136"/>
      <c r="AL753" s="136"/>
      <c r="AM753" s="136"/>
      <c r="AN753" s="136"/>
      <c r="AO753" s="136"/>
      <c r="BF753" s="5"/>
      <c r="BG753" s="6"/>
    </row>
    <row r="754" ht="15.75" customHeight="1">
      <c r="P754" s="126"/>
      <c r="AH754" s="136"/>
      <c r="AI754" s="136"/>
      <c r="AJ754" s="137"/>
      <c r="AK754" s="136"/>
      <c r="AL754" s="136"/>
      <c r="AM754" s="136"/>
      <c r="AN754" s="136"/>
      <c r="AO754" s="136"/>
      <c r="BF754" s="5"/>
      <c r="BG754" s="6"/>
    </row>
    <row r="755" ht="15.75" customHeight="1">
      <c r="P755" s="126"/>
      <c r="AH755" s="136"/>
      <c r="AI755" s="136"/>
      <c r="AJ755" s="137"/>
      <c r="AK755" s="136"/>
      <c r="AL755" s="136"/>
      <c r="AM755" s="136"/>
      <c r="AN755" s="136"/>
      <c r="AO755" s="136"/>
      <c r="BF755" s="5"/>
      <c r="BG755" s="6"/>
    </row>
    <row r="756" ht="15.75" customHeight="1">
      <c r="P756" s="126"/>
      <c r="AH756" s="136"/>
      <c r="AI756" s="136"/>
      <c r="AJ756" s="137"/>
      <c r="AK756" s="136"/>
      <c r="AL756" s="136"/>
      <c r="AM756" s="136"/>
      <c r="AN756" s="136"/>
      <c r="AO756" s="136"/>
      <c r="BF756" s="5"/>
      <c r="BG756" s="6"/>
    </row>
    <row r="757" ht="15.75" customHeight="1">
      <c r="P757" s="126"/>
      <c r="AH757" s="136"/>
      <c r="AI757" s="136"/>
      <c r="AJ757" s="137"/>
      <c r="AK757" s="136"/>
      <c r="AL757" s="136"/>
      <c r="AM757" s="136"/>
      <c r="AN757" s="136"/>
      <c r="AO757" s="136"/>
      <c r="BF757" s="5"/>
      <c r="BG757" s="6"/>
    </row>
    <row r="758" ht="15.75" customHeight="1">
      <c r="P758" s="126"/>
      <c r="AH758" s="136"/>
      <c r="AI758" s="136"/>
      <c r="AJ758" s="137"/>
      <c r="AK758" s="136"/>
      <c r="AL758" s="136"/>
      <c r="AM758" s="136"/>
      <c r="AN758" s="136"/>
      <c r="AO758" s="136"/>
      <c r="BF758" s="5"/>
      <c r="BG758" s="6"/>
    </row>
    <row r="759" ht="15.75" customHeight="1">
      <c r="P759" s="126"/>
      <c r="AH759" s="136"/>
      <c r="AI759" s="136"/>
      <c r="AJ759" s="137"/>
      <c r="AK759" s="136"/>
      <c r="AL759" s="136"/>
      <c r="AM759" s="136"/>
      <c r="AN759" s="136"/>
      <c r="AO759" s="136"/>
      <c r="BF759" s="5"/>
      <c r="BG759" s="6"/>
    </row>
    <row r="760" ht="15.75" customHeight="1">
      <c r="P760" s="126"/>
      <c r="AH760" s="136"/>
      <c r="AI760" s="136"/>
      <c r="AJ760" s="137"/>
      <c r="AK760" s="136"/>
      <c r="AL760" s="136"/>
      <c r="AM760" s="136"/>
      <c r="AN760" s="136"/>
      <c r="AO760" s="136"/>
      <c r="BF760" s="5"/>
      <c r="BG760" s="6"/>
    </row>
    <row r="761" ht="15.75" customHeight="1">
      <c r="P761" s="126"/>
      <c r="AH761" s="136"/>
      <c r="AI761" s="136"/>
      <c r="AJ761" s="137"/>
      <c r="AK761" s="136"/>
      <c r="AL761" s="136"/>
      <c r="AM761" s="136"/>
      <c r="AN761" s="136"/>
      <c r="AO761" s="136"/>
      <c r="BF761" s="5"/>
      <c r="BG761" s="6"/>
    </row>
    <row r="762" ht="15.75" customHeight="1">
      <c r="P762" s="126"/>
      <c r="AH762" s="136"/>
      <c r="AI762" s="136"/>
      <c r="AJ762" s="137"/>
      <c r="AK762" s="136"/>
      <c r="AL762" s="136"/>
      <c r="AM762" s="136"/>
      <c r="AN762" s="136"/>
      <c r="AO762" s="136"/>
      <c r="BF762" s="5"/>
      <c r="BG762" s="6"/>
    </row>
    <row r="763" ht="15.75" customHeight="1">
      <c r="P763" s="126"/>
      <c r="AH763" s="136"/>
      <c r="AI763" s="136"/>
      <c r="AJ763" s="137"/>
      <c r="AK763" s="136"/>
      <c r="AL763" s="136"/>
      <c r="AM763" s="136"/>
      <c r="AN763" s="136"/>
      <c r="AO763" s="136"/>
      <c r="BF763" s="5"/>
      <c r="BG763" s="6"/>
    </row>
    <row r="764" ht="15.75" customHeight="1">
      <c r="P764" s="126"/>
      <c r="AH764" s="136"/>
      <c r="AI764" s="136"/>
      <c r="AJ764" s="137"/>
      <c r="AK764" s="136"/>
      <c r="AL764" s="136"/>
      <c r="AM764" s="136"/>
      <c r="AN764" s="136"/>
      <c r="AO764" s="136"/>
      <c r="BF764" s="5"/>
      <c r="BG764" s="6"/>
    </row>
    <row r="765" ht="15.75" customHeight="1">
      <c r="P765" s="126"/>
      <c r="AH765" s="136"/>
      <c r="AI765" s="136"/>
      <c r="AJ765" s="137"/>
      <c r="AK765" s="136"/>
      <c r="AL765" s="136"/>
      <c r="AM765" s="136"/>
      <c r="AN765" s="136"/>
      <c r="AO765" s="136"/>
      <c r="BF765" s="5"/>
      <c r="BG765" s="6"/>
    </row>
    <row r="766" ht="15.75" customHeight="1">
      <c r="P766" s="126"/>
      <c r="AH766" s="136"/>
      <c r="AI766" s="136"/>
      <c r="AJ766" s="137"/>
      <c r="AK766" s="136"/>
      <c r="AL766" s="136"/>
      <c r="AM766" s="136"/>
      <c r="AN766" s="136"/>
      <c r="AO766" s="136"/>
      <c r="BF766" s="5"/>
      <c r="BG766" s="6"/>
    </row>
    <row r="767" ht="15.75" customHeight="1">
      <c r="P767" s="126"/>
      <c r="AH767" s="136"/>
      <c r="AI767" s="136"/>
      <c r="AJ767" s="137"/>
      <c r="AK767" s="136"/>
      <c r="AL767" s="136"/>
      <c r="AM767" s="136"/>
      <c r="AN767" s="136"/>
      <c r="AO767" s="136"/>
      <c r="BF767" s="5"/>
      <c r="BG767" s="6"/>
    </row>
    <row r="768" ht="15.75" customHeight="1">
      <c r="P768" s="126"/>
      <c r="AH768" s="136"/>
      <c r="AI768" s="136"/>
      <c r="AJ768" s="137"/>
      <c r="AK768" s="136"/>
      <c r="AL768" s="136"/>
      <c r="AM768" s="136"/>
      <c r="AN768" s="136"/>
      <c r="AO768" s="136"/>
      <c r="BF768" s="5"/>
      <c r="BG768" s="6"/>
    </row>
    <row r="769" ht="15.75" customHeight="1">
      <c r="P769" s="126"/>
      <c r="AH769" s="136"/>
      <c r="AI769" s="136"/>
      <c r="AJ769" s="137"/>
      <c r="AK769" s="136"/>
      <c r="AL769" s="136"/>
      <c r="AM769" s="136"/>
      <c r="AN769" s="136"/>
      <c r="AO769" s="136"/>
      <c r="BF769" s="5"/>
      <c r="BG769" s="6"/>
    </row>
    <row r="770" ht="15.75" customHeight="1">
      <c r="P770" s="126"/>
      <c r="AH770" s="136"/>
      <c r="AI770" s="136"/>
      <c r="AJ770" s="137"/>
      <c r="AK770" s="136"/>
      <c r="AL770" s="136"/>
      <c r="AM770" s="136"/>
      <c r="AN770" s="136"/>
      <c r="AO770" s="136"/>
      <c r="BF770" s="5"/>
      <c r="BG770" s="6"/>
    </row>
    <row r="771" ht="15.75" customHeight="1">
      <c r="P771" s="126"/>
      <c r="AH771" s="136"/>
      <c r="AI771" s="136"/>
      <c r="AJ771" s="137"/>
      <c r="AK771" s="136"/>
      <c r="AL771" s="136"/>
      <c r="AM771" s="136"/>
      <c r="AN771" s="136"/>
      <c r="AO771" s="136"/>
      <c r="BF771" s="5"/>
      <c r="BG771" s="6"/>
    </row>
    <row r="772" ht="15.75" customHeight="1">
      <c r="P772" s="126"/>
      <c r="AH772" s="136"/>
      <c r="AI772" s="136"/>
      <c r="AJ772" s="137"/>
      <c r="AK772" s="136"/>
      <c r="AL772" s="136"/>
      <c r="AM772" s="136"/>
      <c r="AN772" s="136"/>
      <c r="AO772" s="136"/>
      <c r="BF772" s="5"/>
      <c r="BG772" s="6"/>
    </row>
    <row r="773" ht="15.75" customHeight="1">
      <c r="P773" s="126"/>
      <c r="AH773" s="136"/>
      <c r="AI773" s="136"/>
      <c r="AJ773" s="137"/>
      <c r="AK773" s="136"/>
      <c r="AL773" s="136"/>
      <c r="AM773" s="136"/>
      <c r="AN773" s="136"/>
      <c r="AO773" s="136"/>
      <c r="BF773" s="5"/>
      <c r="BG773" s="6"/>
    </row>
    <row r="774" ht="15.75" customHeight="1">
      <c r="P774" s="126"/>
      <c r="AH774" s="136"/>
      <c r="AI774" s="136"/>
      <c r="AJ774" s="137"/>
      <c r="AK774" s="136"/>
      <c r="AL774" s="136"/>
      <c r="AM774" s="136"/>
      <c r="AN774" s="136"/>
      <c r="AO774" s="136"/>
      <c r="BF774" s="5"/>
      <c r="BG774" s="6"/>
    </row>
    <row r="775" ht="15.75" customHeight="1">
      <c r="P775" s="126"/>
      <c r="AH775" s="136"/>
      <c r="AI775" s="136"/>
      <c r="AJ775" s="137"/>
      <c r="AK775" s="136"/>
      <c r="AL775" s="136"/>
      <c r="AM775" s="136"/>
      <c r="AN775" s="136"/>
      <c r="AO775" s="136"/>
      <c r="BF775" s="5"/>
      <c r="BG775" s="6"/>
    </row>
    <row r="776" ht="15.75" customHeight="1">
      <c r="P776" s="126"/>
      <c r="AH776" s="136"/>
      <c r="AI776" s="136"/>
      <c r="AJ776" s="137"/>
      <c r="AK776" s="136"/>
      <c r="AL776" s="136"/>
      <c r="AM776" s="136"/>
      <c r="AN776" s="136"/>
      <c r="AO776" s="136"/>
      <c r="BF776" s="5"/>
      <c r="BG776" s="6"/>
    </row>
    <row r="777" ht="15.75" customHeight="1">
      <c r="P777" s="126"/>
      <c r="AH777" s="136"/>
      <c r="AI777" s="136"/>
      <c r="AJ777" s="137"/>
      <c r="AK777" s="136"/>
      <c r="AL777" s="136"/>
      <c r="AM777" s="136"/>
      <c r="AN777" s="136"/>
      <c r="AO777" s="136"/>
      <c r="BF777" s="5"/>
      <c r="BG777" s="6"/>
    </row>
    <row r="778" ht="15.75" customHeight="1">
      <c r="P778" s="126"/>
      <c r="AH778" s="136"/>
      <c r="AI778" s="136"/>
      <c r="AJ778" s="137"/>
      <c r="AK778" s="136"/>
      <c r="AL778" s="136"/>
      <c r="AM778" s="136"/>
      <c r="AN778" s="136"/>
      <c r="AO778" s="136"/>
      <c r="BF778" s="5"/>
      <c r="BG778" s="6"/>
    </row>
    <row r="779" ht="15.75" customHeight="1">
      <c r="P779" s="126"/>
      <c r="AH779" s="136"/>
      <c r="AI779" s="136"/>
      <c r="AJ779" s="137"/>
      <c r="AK779" s="136"/>
      <c r="AL779" s="136"/>
      <c r="AM779" s="136"/>
      <c r="AN779" s="136"/>
      <c r="AO779" s="136"/>
      <c r="BF779" s="5"/>
      <c r="BG779" s="6"/>
    </row>
    <row r="780" ht="15.75" customHeight="1">
      <c r="P780" s="126"/>
      <c r="AH780" s="136"/>
      <c r="AI780" s="136"/>
      <c r="AJ780" s="137"/>
      <c r="AK780" s="136"/>
      <c r="AL780" s="136"/>
      <c r="AM780" s="136"/>
      <c r="AN780" s="136"/>
      <c r="AO780" s="136"/>
      <c r="BF780" s="5"/>
      <c r="BG780" s="6"/>
    </row>
    <row r="781" ht="15.75" customHeight="1">
      <c r="P781" s="126"/>
      <c r="AH781" s="136"/>
      <c r="AI781" s="136"/>
      <c r="AJ781" s="137"/>
      <c r="AK781" s="136"/>
      <c r="AL781" s="136"/>
      <c r="AM781" s="136"/>
      <c r="AN781" s="136"/>
      <c r="AO781" s="136"/>
      <c r="BF781" s="5"/>
      <c r="BG781" s="6"/>
    </row>
    <row r="782" ht="15.75" customHeight="1">
      <c r="P782" s="126"/>
      <c r="AH782" s="136"/>
      <c r="AI782" s="136"/>
      <c r="AJ782" s="137"/>
      <c r="AK782" s="136"/>
      <c r="AL782" s="136"/>
      <c r="AM782" s="136"/>
      <c r="AN782" s="136"/>
      <c r="AO782" s="136"/>
      <c r="BF782" s="5"/>
      <c r="BG782" s="6"/>
    </row>
    <row r="783" ht="15.75" customHeight="1">
      <c r="P783" s="126"/>
      <c r="AH783" s="136"/>
      <c r="AI783" s="136"/>
      <c r="AJ783" s="137"/>
      <c r="AK783" s="136"/>
      <c r="AL783" s="136"/>
      <c r="AM783" s="136"/>
      <c r="AN783" s="136"/>
      <c r="AO783" s="136"/>
      <c r="BF783" s="5"/>
      <c r="BG783" s="6"/>
    </row>
    <row r="784" ht="15.75" customHeight="1">
      <c r="P784" s="126"/>
      <c r="AH784" s="136"/>
      <c r="AI784" s="136"/>
      <c r="AJ784" s="137"/>
      <c r="AK784" s="136"/>
      <c r="AL784" s="136"/>
      <c r="AM784" s="136"/>
      <c r="AN784" s="136"/>
      <c r="AO784" s="136"/>
      <c r="BF784" s="5"/>
      <c r="BG784" s="6"/>
    </row>
    <row r="785" ht="15.75" customHeight="1">
      <c r="P785" s="126"/>
      <c r="AH785" s="136"/>
      <c r="AI785" s="136"/>
      <c r="AJ785" s="137"/>
      <c r="AK785" s="136"/>
      <c r="AL785" s="136"/>
      <c r="AM785" s="136"/>
      <c r="AN785" s="136"/>
      <c r="AO785" s="136"/>
      <c r="BF785" s="5"/>
      <c r="BG785" s="6"/>
    </row>
    <row r="786" ht="15.75" customHeight="1">
      <c r="P786" s="126"/>
      <c r="AH786" s="136"/>
      <c r="AI786" s="136"/>
      <c r="AJ786" s="137"/>
      <c r="AK786" s="136"/>
      <c r="AL786" s="136"/>
      <c r="AM786" s="136"/>
      <c r="AN786" s="136"/>
      <c r="AO786" s="136"/>
      <c r="BF786" s="5"/>
      <c r="BG786" s="6"/>
    </row>
    <row r="787" ht="15.75" customHeight="1">
      <c r="P787" s="126"/>
      <c r="AH787" s="136"/>
      <c r="AI787" s="136"/>
      <c r="AJ787" s="137"/>
      <c r="AK787" s="136"/>
      <c r="AL787" s="136"/>
      <c r="AM787" s="136"/>
      <c r="AN787" s="136"/>
      <c r="AO787" s="136"/>
      <c r="BF787" s="5"/>
      <c r="BG787" s="6"/>
    </row>
    <row r="788" ht="15.75" customHeight="1">
      <c r="P788" s="126"/>
      <c r="AH788" s="136"/>
      <c r="AI788" s="136"/>
      <c r="AJ788" s="137"/>
      <c r="AK788" s="136"/>
      <c r="AL788" s="136"/>
      <c r="AM788" s="136"/>
      <c r="AN788" s="136"/>
      <c r="AO788" s="136"/>
      <c r="BF788" s="5"/>
      <c r="BG788" s="6"/>
    </row>
    <row r="789" ht="15.75" customHeight="1">
      <c r="P789" s="126"/>
      <c r="AH789" s="136"/>
      <c r="AI789" s="136"/>
      <c r="AJ789" s="137"/>
      <c r="AK789" s="136"/>
      <c r="AL789" s="136"/>
      <c r="AM789" s="136"/>
      <c r="AN789" s="136"/>
      <c r="AO789" s="136"/>
      <c r="BF789" s="5"/>
      <c r="BG789" s="6"/>
    </row>
    <row r="790" ht="15.75" customHeight="1">
      <c r="P790" s="126"/>
      <c r="AH790" s="136"/>
      <c r="AI790" s="136"/>
      <c r="AJ790" s="137"/>
      <c r="AK790" s="136"/>
      <c r="AL790" s="136"/>
      <c r="AM790" s="136"/>
      <c r="AN790" s="136"/>
      <c r="AO790" s="136"/>
      <c r="BF790" s="5"/>
      <c r="BG790" s="6"/>
    </row>
    <row r="791" ht="15.75" customHeight="1">
      <c r="P791" s="126"/>
      <c r="AH791" s="136"/>
      <c r="AI791" s="136"/>
      <c r="AJ791" s="137"/>
      <c r="AK791" s="136"/>
      <c r="AL791" s="136"/>
      <c r="AM791" s="136"/>
      <c r="AN791" s="136"/>
      <c r="AO791" s="136"/>
      <c r="BF791" s="5"/>
      <c r="BG791" s="6"/>
    </row>
    <row r="792" ht="15.75" customHeight="1">
      <c r="P792" s="126"/>
      <c r="AH792" s="136"/>
      <c r="AI792" s="136"/>
      <c r="AJ792" s="137"/>
      <c r="AK792" s="136"/>
      <c r="AL792" s="136"/>
      <c r="AM792" s="136"/>
      <c r="AN792" s="136"/>
      <c r="AO792" s="136"/>
      <c r="BF792" s="5"/>
      <c r="BG792" s="6"/>
    </row>
    <row r="793" ht="15.75" customHeight="1">
      <c r="P793" s="126"/>
      <c r="AH793" s="136"/>
      <c r="AI793" s="136"/>
      <c r="AJ793" s="137"/>
      <c r="AK793" s="136"/>
      <c r="AL793" s="136"/>
      <c r="AM793" s="136"/>
      <c r="AN793" s="136"/>
      <c r="AO793" s="136"/>
      <c r="BF793" s="5"/>
      <c r="BG793" s="6"/>
    </row>
    <row r="794" ht="15.75" customHeight="1">
      <c r="P794" s="126"/>
      <c r="AH794" s="136"/>
      <c r="AI794" s="136"/>
      <c r="AJ794" s="137"/>
      <c r="AK794" s="136"/>
      <c r="AL794" s="136"/>
      <c r="AM794" s="136"/>
      <c r="AN794" s="136"/>
      <c r="AO794" s="136"/>
      <c r="BF794" s="5"/>
      <c r="BG794" s="6"/>
    </row>
    <row r="795" ht="15.75" customHeight="1">
      <c r="P795" s="126"/>
      <c r="AH795" s="136"/>
      <c r="AI795" s="136"/>
      <c r="AJ795" s="137"/>
      <c r="AK795" s="136"/>
      <c r="AL795" s="136"/>
      <c r="AM795" s="136"/>
      <c r="AN795" s="136"/>
      <c r="AO795" s="136"/>
      <c r="BF795" s="5"/>
      <c r="BG795" s="6"/>
    </row>
    <row r="796" ht="15.75" customHeight="1">
      <c r="P796" s="126"/>
      <c r="AH796" s="136"/>
      <c r="AI796" s="136"/>
      <c r="AJ796" s="137"/>
      <c r="AK796" s="136"/>
      <c r="AL796" s="136"/>
      <c r="AM796" s="136"/>
      <c r="AN796" s="136"/>
      <c r="AO796" s="136"/>
      <c r="BF796" s="5"/>
      <c r="BG796" s="6"/>
    </row>
    <row r="797" ht="15.75" customHeight="1">
      <c r="P797" s="126"/>
      <c r="AH797" s="136"/>
      <c r="AI797" s="136"/>
      <c r="AJ797" s="137"/>
      <c r="AK797" s="136"/>
      <c r="AL797" s="136"/>
      <c r="AM797" s="136"/>
      <c r="AN797" s="136"/>
      <c r="AO797" s="136"/>
      <c r="BF797" s="5"/>
      <c r="BG797" s="6"/>
    </row>
    <row r="798" ht="15.75" customHeight="1">
      <c r="P798" s="126"/>
      <c r="AH798" s="136"/>
      <c r="AI798" s="136"/>
      <c r="AJ798" s="137"/>
      <c r="AK798" s="136"/>
      <c r="AL798" s="136"/>
      <c r="AM798" s="136"/>
      <c r="AN798" s="136"/>
      <c r="AO798" s="136"/>
      <c r="BF798" s="5"/>
      <c r="BG798" s="6"/>
    </row>
    <row r="799" ht="15.75" customHeight="1">
      <c r="P799" s="126"/>
      <c r="AH799" s="136"/>
      <c r="AI799" s="136"/>
      <c r="AJ799" s="137"/>
      <c r="AK799" s="136"/>
      <c r="AL799" s="136"/>
      <c r="AM799" s="136"/>
      <c r="AN799" s="136"/>
      <c r="AO799" s="136"/>
      <c r="BF799" s="5"/>
      <c r="BG799" s="6"/>
    </row>
    <row r="800" ht="15.75" customHeight="1">
      <c r="P800" s="126"/>
      <c r="AH800" s="136"/>
      <c r="AI800" s="136"/>
      <c r="AJ800" s="137"/>
      <c r="AK800" s="136"/>
      <c r="AL800" s="136"/>
      <c r="AM800" s="136"/>
      <c r="AN800" s="136"/>
      <c r="AO800" s="136"/>
      <c r="BF800" s="5"/>
      <c r="BG800" s="6"/>
    </row>
    <row r="801" ht="15.75" customHeight="1">
      <c r="P801" s="126"/>
      <c r="AH801" s="136"/>
      <c r="AI801" s="136"/>
      <c r="AJ801" s="137"/>
      <c r="AK801" s="136"/>
      <c r="AL801" s="136"/>
      <c r="AM801" s="136"/>
      <c r="AN801" s="136"/>
      <c r="AO801" s="136"/>
      <c r="BF801" s="5"/>
      <c r="BG801" s="6"/>
    </row>
    <row r="802" ht="15.75" customHeight="1">
      <c r="P802" s="126"/>
      <c r="AH802" s="136"/>
      <c r="AI802" s="136"/>
      <c r="AJ802" s="137"/>
      <c r="AK802" s="136"/>
      <c r="AL802" s="136"/>
      <c r="AM802" s="136"/>
      <c r="AN802" s="136"/>
      <c r="AO802" s="136"/>
      <c r="BF802" s="5"/>
      <c r="BG802" s="6"/>
    </row>
    <row r="803" ht="15.75" customHeight="1">
      <c r="P803" s="126"/>
      <c r="AH803" s="136"/>
      <c r="AI803" s="136"/>
      <c r="AJ803" s="137"/>
      <c r="AK803" s="136"/>
      <c r="AL803" s="136"/>
      <c r="AM803" s="136"/>
      <c r="AN803" s="136"/>
      <c r="AO803" s="136"/>
      <c r="BF803" s="5"/>
      <c r="BG803" s="6"/>
    </row>
    <row r="804" ht="15.75" customHeight="1">
      <c r="P804" s="126"/>
      <c r="AH804" s="136"/>
      <c r="AI804" s="136"/>
      <c r="AJ804" s="137"/>
      <c r="AK804" s="136"/>
      <c r="AL804" s="136"/>
      <c r="AM804" s="136"/>
      <c r="AN804" s="136"/>
      <c r="AO804" s="136"/>
      <c r="BF804" s="5"/>
      <c r="BG804" s="6"/>
    </row>
    <row r="805" ht="15.75" customHeight="1">
      <c r="P805" s="126"/>
      <c r="AH805" s="136"/>
      <c r="AI805" s="136"/>
      <c r="AJ805" s="137"/>
      <c r="AK805" s="136"/>
      <c r="AL805" s="136"/>
      <c r="AM805" s="136"/>
      <c r="AN805" s="136"/>
      <c r="AO805" s="136"/>
      <c r="BF805" s="5"/>
      <c r="BG805" s="6"/>
    </row>
    <row r="806" ht="15.75" customHeight="1">
      <c r="P806" s="126"/>
      <c r="AH806" s="136"/>
      <c r="AI806" s="136"/>
      <c r="AJ806" s="137"/>
      <c r="AK806" s="136"/>
      <c r="AL806" s="136"/>
      <c r="AM806" s="136"/>
      <c r="AN806" s="136"/>
      <c r="AO806" s="136"/>
      <c r="BF806" s="5"/>
      <c r="BG806" s="6"/>
    </row>
    <row r="807" ht="15.75" customHeight="1">
      <c r="P807" s="126"/>
      <c r="AH807" s="136"/>
      <c r="AI807" s="136"/>
      <c r="AJ807" s="137"/>
      <c r="AK807" s="136"/>
      <c r="AL807" s="136"/>
      <c r="AM807" s="136"/>
      <c r="AN807" s="136"/>
      <c r="AO807" s="136"/>
      <c r="BF807" s="5"/>
      <c r="BG807" s="6"/>
    </row>
    <row r="808" ht="15.75" customHeight="1">
      <c r="P808" s="126"/>
      <c r="AH808" s="136"/>
      <c r="AI808" s="136"/>
      <c r="AJ808" s="137"/>
      <c r="AK808" s="136"/>
      <c r="AL808" s="136"/>
      <c r="AM808" s="136"/>
      <c r="AN808" s="136"/>
      <c r="AO808" s="136"/>
      <c r="BF808" s="5"/>
      <c r="BG808" s="6"/>
    </row>
    <row r="809" ht="15.75" customHeight="1">
      <c r="P809" s="126"/>
      <c r="AH809" s="136"/>
      <c r="AI809" s="136"/>
      <c r="AJ809" s="137"/>
      <c r="AK809" s="136"/>
      <c r="AL809" s="136"/>
      <c r="AM809" s="136"/>
      <c r="AN809" s="136"/>
      <c r="AO809" s="136"/>
      <c r="BF809" s="5"/>
      <c r="BG809" s="6"/>
    </row>
    <row r="810" ht="15.75" customHeight="1">
      <c r="P810" s="126"/>
      <c r="AH810" s="136"/>
      <c r="AI810" s="136"/>
      <c r="AJ810" s="137"/>
      <c r="AK810" s="136"/>
      <c r="AL810" s="136"/>
      <c r="AM810" s="136"/>
      <c r="AN810" s="136"/>
      <c r="AO810" s="136"/>
      <c r="BF810" s="5"/>
      <c r="BG810" s="6"/>
    </row>
    <row r="811" ht="15.75" customHeight="1">
      <c r="P811" s="126"/>
      <c r="AH811" s="136"/>
      <c r="AI811" s="136"/>
      <c r="AJ811" s="137"/>
      <c r="AK811" s="136"/>
      <c r="AL811" s="136"/>
      <c r="AM811" s="136"/>
      <c r="AN811" s="136"/>
      <c r="AO811" s="136"/>
      <c r="BF811" s="5"/>
      <c r="BG811" s="6"/>
    </row>
    <row r="812" ht="15.75" customHeight="1">
      <c r="P812" s="126"/>
      <c r="AH812" s="136"/>
      <c r="AI812" s="136"/>
      <c r="AJ812" s="137"/>
      <c r="AK812" s="136"/>
      <c r="AL812" s="136"/>
      <c r="AM812" s="136"/>
      <c r="AN812" s="136"/>
      <c r="AO812" s="136"/>
      <c r="BF812" s="5"/>
      <c r="BG812" s="6"/>
    </row>
    <row r="813" ht="15.75" customHeight="1">
      <c r="P813" s="126"/>
      <c r="AH813" s="136"/>
      <c r="AI813" s="136"/>
      <c r="AJ813" s="137"/>
      <c r="AK813" s="136"/>
      <c r="AL813" s="136"/>
      <c r="AM813" s="136"/>
      <c r="AN813" s="136"/>
      <c r="AO813" s="136"/>
      <c r="BF813" s="5"/>
      <c r="BG813" s="6"/>
    </row>
    <row r="814" ht="15.75" customHeight="1">
      <c r="P814" s="126"/>
      <c r="AH814" s="136"/>
      <c r="AI814" s="136"/>
      <c r="AJ814" s="137"/>
      <c r="AK814" s="136"/>
      <c r="AL814" s="136"/>
      <c r="AM814" s="136"/>
      <c r="AN814" s="136"/>
      <c r="AO814" s="136"/>
      <c r="BF814" s="5"/>
      <c r="BG814" s="6"/>
    </row>
    <row r="815" ht="15.75" customHeight="1">
      <c r="P815" s="126"/>
      <c r="AH815" s="136"/>
      <c r="AI815" s="136"/>
      <c r="AJ815" s="137"/>
      <c r="AK815" s="136"/>
      <c r="AL815" s="136"/>
      <c r="AM815" s="136"/>
      <c r="AN815" s="136"/>
      <c r="AO815" s="136"/>
      <c r="BF815" s="5"/>
      <c r="BG815" s="6"/>
    </row>
    <row r="816" ht="15.75" customHeight="1">
      <c r="P816" s="126"/>
      <c r="AH816" s="136"/>
      <c r="AI816" s="136"/>
      <c r="AJ816" s="137"/>
      <c r="AK816" s="136"/>
      <c r="AL816" s="136"/>
      <c r="AM816" s="136"/>
      <c r="AN816" s="136"/>
      <c r="AO816" s="136"/>
      <c r="BF816" s="5"/>
      <c r="BG816" s="6"/>
    </row>
    <row r="817" ht="15.75" customHeight="1">
      <c r="P817" s="126"/>
      <c r="AH817" s="136"/>
      <c r="AI817" s="136"/>
      <c r="AJ817" s="137"/>
      <c r="AK817" s="136"/>
      <c r="AL817" s="136"/>
      <c r="AM817" s="136"/>
      <c r="AN817" s="136"/>
      <c r="AO817" s="136"/>
      <c r="BF817" s="5"/>
      <c r="BG817" s="6"/>
    </row>
    <row r="818" ht="15.75" customHeight="1">
      <c r="P818" s="126"/>
      <c r="AH818" s="136"/>
      <c r="AI818" s="136"/>
      <c r="AJ818" s="137"/>
      <c r="AK818" s="136"/>
      <c r="AL818" s="136"/>
      <c r="AM818" s="136"/>
      <c r="AN818" s="136"/>
      <c r="AO818" s="136"/>
      <c r="BF818" s="5"/>
      <c r="BG818" s="6"/>
    </row>
    <row r="819" ht="15.75" customHeight="1">
      <c r="P819" s="126"/>
      <c r="AH819" s="136"/>
      <c r="AI819" s="136"/>
      <c r="AJ819" s="137"/>
      <c r="AK819" s="136"/>
      <c r="AL819" s="136"/>
      <c r="AM819" s="136"/>
      <c r="AN819" s="136"/>
      <c r="AO819" s="136"/>
      <c r="BF819" s="5"/>
      <c r="BG819" s="6"/>
    </row>
    <row r="820" ht="15.75" customHeight="1">
      <c r="P820" s="126"/>
      <c r="AH820" s="136"/>
      <c r="AI820" s="136"/>
      <c r="AJ820" s="137"/>
      <c r="AK820" s="136"/>
      <c r="AL820" s="136"/>
      <c r="AM820" s="136"/>
      <c r="AN820" s="136"/>
      <c r="AO820" s="136"/>
      <c r="BF820" s="5"/>
      <c r="BG820" s="6"/>
    </row>
    <row r="821" ht="15.75" customHeight="1">
      <c r="P821" s="126"/>
      <c r="AH821" s="136"/>
      <c r="AI821" s="136"/>
      <c r="AJ821" s="137"/>
      <c r="AK821" s="136"/>
      <c r="AL821" s="136"/>
      <c r="AM821" s="136"/>
      <c r="AN821" s="136"/>
      <c r="AO821" s="136"/>
      <c r="BF821" s="5"/>
      <c r="BG821" s="6"/>
    </row>
    <row r="822" ht="15.75" customHeight="1">
      <c r="P822" s="126"/>
      <c r="AH822" s="136"/>
      <c r="AI822" s="136"/>
      <c r="AJ822" s="137"/>
      <c r="AK822" s="136"/>
      <c r="AL822" s="136"/>
      <c r="AM822" s="136"/>
      <c r="AN822" s="136"/>
      <c r="AO822" s="136"/>
      <c r="BF822" s="5"/>
      <c r="BG822" s="6"/>
    </row>
    <row r="823" ht="15.75" customHeight="1">
      <c r="P823" s="126"/>
      <c r="AH823" s="136"/>
      <c r="AI823" s="136"/>
      <c r="AJ823" s="137"/>
      <c r="AK823" s="136"/>
      <c r="AL823" s="136"/>
      <c r="AM823" s="136"/>
      <c r="AN823" s="136"/>
      <c r="AO823" s="136"/>
      <c r="BF823" s="5"/>
      <c r="BG823" s="6"/>
    </row>
    <row r="824" ht="15.75" customHeight="1">
      <c r="P824" s="126"/>
      <c r="AH824" s="136"/>
      <c r="AI824" s="136"/>
      <c r="AJ824" s="137"/>
      <c r="AK824" s="136"/>
      <c r="AL824" s="136"/>
      <c r="AM824" s="136"/>
      <c r="AN824" s="136"/>
      <c r="AO824" s="136"/>
      <c r="BF824" s="5"/>
      <c r="BG824" s="6"/>
    </row>
    <row r="825" ht="15.75" customHeight="1">
      <c r="P825" s="126"/>
      <c r="AH825" s="136"/>
      <c r="AI825" s="136"/>
      <c r="AJ825" s="137"/>
      <c r="AK825" s="136"/>
      <c r="AL825" s="136"/>
      <c r="AM825" s="136"/>
      <c r="AN825" s="136"/>
      <c r="AO825" s="136"/>
      <c r="BF825" s="5"/>
      <c r="BG825" s="6"/>
    </row>
    <row r="826" ht="15.75" customHeight="1">
      <c r="P826" s="126"/>
      <c r="AH826" s="136"/>
      <c r="AI826" s="136"/>
      <c r="AJ826" s="137"/>
      <c r="AK826" s="136"/>
      <c r="AL826" s="136"/>
      <c r="AM826" s="136"/>
      <c r="AN826" s="136"/>
      <c r="AO826" s="136"/>
      <c r="BF826" s="5"/>
      <c r="BG826" s="6"/>
    </row>
    <row r="827" ht="15.75" customHeight="1">
      <c r="P827" s="126"/>
      <c r="AH827" s="136"/>
      <c r="AI827" s="136"/>
      <c r="AJ827" s="137"/>
      <c r="AK827" s="136"/>
      <c r="AL827" s="136"/>
      <c r="AM827" s="136"/>
      <c r="AN827" s="136"/>
      <c r="AO827" s="136"/>
      <c r="BF827" s="5"/>
      <c r="BG827" s="6"/>
    </row>
    <row r="828" ht="15.75" customHeight="1">
      <c r="P828" s="126"/>
      <c r="AH828" s="136"/>
      <c r="AI828" s="136"/>
      <c r="AJ828" s="137"/>
      <c r="AK828" s="136"/>
      <c r="AL828" s="136"/>
      <c r="AM828" s="136"/>
      <c r="AN828" s="136"/>
      <c r="AO828" s="136"/>
      <c r="BF828" s="5"/>
      <c r="BG828" s="6"/>
    </row>
    <row r="829" ht="15.75" customHeight="1">
      <c r="P829" s="126"/>
      <c r="AH829" s="136"/>
      <c r="AI829" s="136"/>
      <c r="AJ829" s="137"/>
      <c r="AK829" s="136"/>
      <c r="AL829" s="136"/>
      <c r="AM829" s="136"/>
      <c r="AN829" s="136"/>
      <c r="AO829" s="136"/>
      <c r="BF829" s="5"/>
      <c r="BG829" s="6"/>
    </row>
    <row r="830" ht="15.75" customHeight="1">
      <c r="P830" s="126"/>
      <c r="AH830" s="136"/>
      <c r="AI830" s="136"/>
      <c r="AJ830" s="137"/>
      <c r="AK830" s="136"/>
      <c r="AL830" s="136"/>
      <c r="AM830" s="136"/>
      <c r="AN830" s="136"/>
      <c r="AO830" s="136"/>
      <c r="BF830" s="5"/>
      <c r="BG830" s="6"/>
    </row>
    <row r="831" ht="15.75" customHeight="1">
      <c r="P831" s="126"/>
      <c r="AH831" s="136"/>
      <c r="AI831" s="136"/>
      <c r="AJ831" s="137"/>
      <c r="AK831" s="136"/>
      <c r="AL831" s="136"/>
      <c r="AM831" s="136"/>
      <c r="AN831" s="136"/>
      <c r="AO831" s="136"/>
      <c r="BF831" s="5"/>
      <c r="BG831" s="6"/>
    </row>
    <row r="832" ht="15.75" customHeight="1">
      <c r="P832" s="126"/>
      <c r="AH832" s="136"/>
      <c r="AI832" s="136"/>
      <c r="AJ832" s="137"/>
      <c r="AK832" s="136"/>
      <c r="AL832" s="136"/>
      <c r="AM832" s="136"/>
      <c r="AN832" s="136"/>
      <c r="AO832" s="136"/>
      <c r="BF832" s="5"/>
      <c r="BG832" s="6"/>
    </row>
    <row r="833" ht="15.75" customHeight="1">
      <c r="P833" s="126"/>
      <c r="AH833" s="136"/>
      <c r="AI833" s="136"/>
      <c r="AJ833" s="137"/>
      <c r="AK833" s="136"/>
      <c r="AL833" s="136"/>
      <c r="AM833" s="136"/>
      <c r="AN833" s="136"/>
      <c r="AO833" s="136"/>
      <c r="BF833" s="5"/>
      <c r="BG833" s="6"/>
    </row>
    <row r="834" ht="15.75" customHeight="1">
      <c r="P834" s="126"/>
      <c r="AH834" s="136"/>
      <c r="AI834" s="136"/>
      <c r="AJ834" s="137"/>
      <c r="AK834" s="136"/>
      <c r="AL834" s="136"/>
      <c r="AM834" s="136"/>
      <c r="AN834" s="136"/>
      <c r="AO834" s="136"/>
      <c r="BF834" s="5"/>
      <c r="BG834" s="6"/>
    </row>
    <row r="835" ht="15.75" customHeight="1">
      <c r="P835" s="126"/>
      <c r="AH835" s="136"/>
      <c r="AI835" s="136"/>
      <c r="AJ835" s="137"/>
      <c r="AK835" s="136"/>
      <c r="AL835" s="136"/>
      <c r="AM835" s="136"/>
      <c r="AN835" s="136"/>
      <c r="AO835" s="136"/>
      <c r="BF835" s="5"/>
      <c r="BG835" s="6"/>
    </row>
    <row r="836" ht="15.75" customHeight="1">
      <c r="P836" s="126"/>
      <c r="AH836" s="136"/>
      <c r="AI836" s="136"/>
      <c r="AJ836" s="137"/>
      <c r="AK836" s="136"/>
      <c r="AL836" s="136"/>
      <c r="AM836" s="136"/>
      <c r="AN836" s="136"/>
      <c r="AO836" s="136"/>
      <c r="BF836" s="5"/>
      <c r="BG836" s="6"/>
    </row>
    <row r="837" ht="15.75" customHeight="1">
      <c r="P837" s="126"/>
      <c r="AH837" s="136"/>
      <c r="AI837" s="136"/>
      <c r="AJ837" s="137"/>
      <c r="AK837" s="136"/>
      <c r="AL837" s="136"/>
      <c r="AM837" s="136"/>
      <c r="AN837" s="136"/>
      <c r="AO837" s="136"/>
      <c r="BF837" s="5"/>
      <c r="BG837" s="6"/>
    </row>
    <row r="838" ht="15.75" customHeight="1">
      <c r="P838" s="126"/>
      <c r="AH838" s="136"/>
      <c r="AI838" s="136"/>
      <c r="AJ838" s="137"/>
      <c r="AK838" s="136"/>
      <c r="AL838" s="136"/>
      <c r="AM838" s="136"/>
      <c r="AN838" s="136"/>
      <c r="AO838" s="136"/>
      <c r="BF838" s="5"/>
      <c r="BG838" s="6"/>
    </row>
    <row r="839" ht="15.75" customHeight="1">
      <c r="P839" s="126"/>
      <c r="AH839" s="136"/>
      <c r="AI839" s="136"/>
      <c r="AJ839" s="137"/>
      <c r="AK839" s="136"/>
      <c r="AL839" s="136"/>
      <c r="AM839" s="136"/>
      <c r="AN839" s="136"/>
      <c r="AO839" s="136"/>
      <c r="BF839" s="5"/>
      <c r="BG839" s="6"/>
    </row>
    <row r="840" ht="15.75" customHeight="1">
      <c r="P840" s="126"/>
      <c r="AH840" s="136"/>
      <c r="AI840" s="136"/>
      <c r="AJ840" s="137"/>
      <c r="AK840" s="136"/>
      <c r="AL840" s="136"/>
      <c r="AM840" s="136"/>
      <c r="AN840" s="136"/>
      <c r="AO840" s="136"/>
      <c r="BF840" s="5"/>
      <c r="BG840" s="6"/>
    </row>
    <row r="841" ht="15.75" customHeight="1">
      <c r="P841" s="126"/>
      <c r="AH841" s="136"/>
      <c r="AI841" s="136"/>
      <c r="AJ841" s="137"/>
      <c r="AK841" s="136"/>
      <c r="AL841" s="136"/>
      <c r="AM841" s="136"/>
      <c r="AN841" s="136"/>
      <c r="AO841" s="136"/>
      <c r="BF841" s="5"/>
      <c r="BG841" s="6"/>
    </row>
    <row r="842" ht="15.75" customHeight="1">
      <c r="P842" s="126"/>
      <c r="AH842" s="136"/>
      <c r="AI842" s="136"/>
      <c r="AJ842" s="137"/>
      <c r="AK842" s="136"/>
      <c r="AL842" s="136"/>
      <c r="AM842" s="136"/>
      <c r="AN842" s="136"/>
      <c r="AO842" s="136"/>
      <c r="BF842" s="5"/>
      <c r="BG842" s="6"/>
    </row>
    <row r="843" ht="15.75" customHeight="1">
      <c r="P843" s="126"/>
      <c r="AH843" s="136"/>
      <c r="AI843" s="136"/>
      <c r="AJ843" s="137"/>
      <c r="AK843" s="136"/>
      <c r="AL843" s="136"/>
      <c r="AM843" s="136"/>
      <c r="AN843" s="136"/>
      <c r="AO843" s="136"/>
      <c r="BF843" s="5"/>
      <c r="BG843" s="6"/>
    </row>
    <row r="844" ht="15.75" customHeight="1">
      <c r="P844" s="126"/>
      <c r="AH844" s="136"/>
      <c r="AI844" s="136"/>
      <c r="AJ844" s="137"/>
      <c r="AK844" s="136"/>
      <c r="AL844" s="136"/>
      <c r="AM844" s="136"/>
      <c r="AN844" s="136"/>
      <c r="AO844" s="136"/>
      <c r="BF844" s="5"/>
      <c r="BG844" s="6"/>
    </row>
    <row r="845" ht="15.75" customHeight="1">
      <c r="P845" s="126"/>
      <c r="AH845" s="136"/>
      <c r="AI845" s="136"/>
      <c r="AJ845" s="137"/>
      <c r="AK845" s="136"/>
      <c r="AL845" s="136"/>
      <c r="AM845" s="136"/>
      <c r="AN845" s="136"/>
      <c r="AO845" s="136"/>
      <c r="BF845" s="5"/>
      <c r="BG845" s="6"/>
    </row>
    <row r="846" ht="15.75" customHeight="1">
      <c r="P846" s="126"/>
      <c r="AH846" s="136"/>
      <c r="AI846" s="136"/>
      <c r="AJ846" s="137"/>
      <c r="AK846" s="136"/>
      <c r="AL846" s="136"/>
      <c r="AM846" s="136"/>
      <c r="AN846" s="136"/>
      <c r="AO846" s="136"/>
      <c r="BF846" s="5"/>
      <c r="BG846" s="6"/>
    </row>
    <row r="847" ht="15.75" customHeight="1">
      <c r="P847" s="126"/>
      <c r="AH847" s="136"/>
      <c r="AI847" s="136"/>
      <c r="AJ847" s="137"/>
      <c r="AK847" s="136"/>
      <c r="AL847" s="136"/>
      <c r="AM847" s="136"/>
      <c r="AN847" s="136"/>
      <c r="AO847" s="136"/>
      <c r="BF847" s="5"/>
      <c r="BG847" s="6"/>
    </row>
    <row r="848" ht="15.75" customHeight="1">
      <c r="P848" s="126"/>
      <c r="AH848" s="136"/>
      <c r="AI848" s="136"/>
      <c r="AJ848" s="137"/>
      <c r="AK848" s="136"/>
      <c r="AL848" s="136"/>
      <c r="AM848" s="136"/>
      <c r="AN848" s="136"/>
      <c r="AO848" s="136"/>
      <c r="BF848" s="5"/>
      <c r="BG848" s="6"/>
    </row>
    <row r="849" ht="15.75" customHeight="1">
      <c r="P849" s="126"/>
      <c r="AH849" s="136"/>
      <c r="AI849" s="136"/>
      <c r="AJ849" s="137"/>
      <c r="AK849" s="136"/>
      <c r="AL849" s="136"/>
      <c r="AM849" s="136"/>
      <c r="AN849" s="136"/>
      <c r="AO849" s="136"/>
      <c r="BF849" s="5"/>
      <c r="BG849" s="6"/>
    </row>
    <row r="850" ht="15.75" customHeight="1">
      <c r="P850" s="126"/>
      <c r="AH850" s="136"/>
      <c r="AI850" s="136"/>
      <c r="AJ850" s="137"/>
      <c r="AK850" s="136"/>
      <c r="AL850" s="136"/>
      <c r="AM850" s="136"/>
      <c r="AN850" s="136"/>
      <c r="AO850" s="136"/>
      <c r="BF850" s="5"/>
      <c r="BG850" s="6"/>
    </row>
    <row r="851" ht="15.75" customHeight="1">
      <c r="P851" s="126"/>
      <c r="AH851" s="136"/>
      <c r="AI851" s="136"/>
      <c r="AJ851" s="137"/>
      <c r="AK851" s="136"/>
      <c r="AL851" s="136"/>
      <c r="AM851" s="136"/>
      <c r="AN851" s="136"/>
      <c r="AO851" s="136"/>
      <c r="BF851" s="5"/>
      <c r="BG851" s="6"/>
    </row>
    <row r="852" ht="15.75" customHeight="1">
      <c r="P852" s="126"/>
      <c r="AH852" s="136"/>
      <c r="AI852" s="136"/>
      <c r="AJ852" s="137"/>
      <c r="AK852" s="136"/>
      <c r="AL852" s="136"/>
      <c r="AM852" s="136"/>
      <c r="AN852" s="136"/>
      <c r="AO852" s="136"/>
      <c r="BF852" s="5"/>
      <c r="BG852" s="6"/>
    </row>
    <row r="853" ht="15.75" customHeight="1">
      <c r="P853" s="126"/>
      <c r="AH853" s="136"/>
      <c r="AI853" s="136"/>
      <c r="AJ853" s="137"/>
      <c r="AK853" s="136"/>
      <c r="AL853" s="136"/>
      <c r="AM853" s="136"/>
      <c r="AN853" s="136"/>
      <c r="AO853" s="136"/>
      <c r="BF853" s="5"/>
      <c r="BG853" s="6"/>
    </row>
    <row r="854" ht="15.75" customHeight="1">
      <c r="P854" s="126"/>
      <c r="AH854" s="136"/>
      <c r="AI854" s="136"/>
      <c r="AJ854" s="137"/>
      <c r="AK854" s="136"/>
      <c r="AL854" s="136"/>
      <c r="AM854" s="136"/>
      <c r="AN854" s="136"/>
      <c r="AO854" s="136"/>
      <c r="BF854" s="5"/>
      <c r="BG854" s="6"/>
    </row>
    <row r="855" ht="15.75" customHeight="1">
      <c r="P855" s="126"/>
      <c r="AH855" s="136"/>
      <c r="AI855" s="136"/>
      <c r="AJ855" s="137"/>
      <c r="AK855" s="136"/>
      <c r="AL855" s="136"/>
      <c r="AM855" s="136"/>
      <c r="AN855" s="136"/>
      <c r="AO855" s="136"/>
      <c r="BF855" s="5"/>
      <c r="BG855" s="6"/>
    </row>
    <row r="856" ht="15.75" customHeight="1">
      <c r="P856" s="126"/>
      <c r="AH856" s="136"/>
      <c r="AI856" s="136"/>
      <c r="AJ856" s="137"/>
      <c r="AK856" s="136"/>
      <c r="AL856" s="136"/>
      <c r="AM856" s="136"/>
      <c r="AN856" s="136"/>
      <c r="AO856" s="136"/>
      <c r="BF856" s="5"/>
      <c r="BG856" s="6"/>
    </row>
    <row r="857" ht="15.75" customHeight="1">
      <c r="P857" s="126"/>
      <c r="AH857" s="136"/>
      <c r="AI857" s="136"/>
      <c r="AJ857" s="137"/>
      <c r="AK857" s="136"/>
      <c r="AL857" s="136"/>
      <c r="AM857" s="136"/>
      <c r="AN857" s="136"/>
      <c r="AO857" s="136"/>
      <c r="BF857" s="5"/>
      <c r="BG857" s="6"/>
    </row>
    <row r="858" ht="15.75" customHeight="1">
      <c r="P858" s="126"/>
      <c r="AH858" s="136"/>
      <c r="AI858" s="136"/>
      <c r="AJ858" s="137"/>
      <c r="AK858" s="136"/>
      <c r="AL858" s="136"/>
      <c r="AM858" s="136"/>
      <c r="AN858" s="136"/>
      <c r="AO858" s="136"/>
      <c r="BF858" s="5"/>
      <c r="BG858" s="6"/>
    </row>
    <row r="859" ht="15.75" customHeight="1">
      <c r="P859" s="126"/>
      <c r="AH859" s="136"/>
      <c r="AI859" s="136"/>
      <c r="AJ859" s="137"/>
      <c r="AK859" s="136"/>
      <c r="AL859" s="136"/>
      <c r="AM859" s="136"/>
      <c r="AN859" s="136"/>
      <c r="AO859" s="136"/>
      <c r="BF859" s="5"/>
      <c r="BG859" s="6"/>
    </row>
    <row r="860" ht="15.75" customHeight="1">
      <c r="P860" s="126"/>
      <c r="AH860" s="136"/>
      <c r="AI860" s="136"/>
      <c r="AJ860" s="137"/>
      <c r="AK860" s="136"/>
      <c r="AL860" s="136"/>
      <c r="AM860" s="136"/>
      <c r="AN860" s="136"/>
      <c r="AO860" s="136"/>
      <c r="BF860" s="5"/>
      <c r="BG860" s="6"/>
    </row>
    <row r="861" ht="15.75" customHeight="1">
      <c r="P861" s="126"/>
      <c r="AH861" s="136"/>
      <c r="AI861" s="136"/>
      <c r="AJ861" s="137"/>
      <c r="AK861" s="136"/>
      <c r="AL861" s="136"/>
      <c r="AM861" s="136"/>
      <c r="AN861" s="136"/>
      <c r="AO861" s="136"/>
      <c r="BF861" s="5"/>
      <c r="BG861" s="6"/>
    </row>
    <row r="862" ht="15.75" customHeight="1">
      <c r="P862" s="126"/>
      <c r="AH862" s="136"/>
      <c r="AI862" s="136"/>
      <c r="AJ862" s="137"/>
      <c r="AK862" s="136"/>
      <c r="AL862" s="136"/>
      <c r="AM862" s="136"/>
      <c r="AN862" s="136"/>
      <c r="AO862" s="136"/>
      <c r="BF862" s="5"/>
      <c r="BG862" s="6"/>
    </row>
    <row r="863" ht="15.75" customHeight="1">
      <c r="P863" s="126"/>
      <c r="AH863" s="136"/>
      <c r="AI863" s="136"/>
      <c r="AJ863" s="137"/>
      <c r="AK863" s="136"/>
      <c r="AL863" s="136"/>
      <c r="AM863" s="136"/>
      <c r="AN863" s="136"/>
      <c r="AO863" s="136"/>
      <c r="BF863" s="5"/>
      <c r="BG863" s="6"/>
    </row>
    <row r="864" ht="15.75" customHeight="1">
      <c r="P864" s="126"/>
      <c r="AH864" s="136"/>
      <c r="AI864" s="136"/>
      <c r="AJ864" s="137"/>
      <c r="AK864" s="136"/>
      <c r="AL864" s="136"/>
      <c r="AM864" s="136"/>
      <c r="AN864" s="136"/>
      <c r="AO864" s="136"/>
      <c r="BF864" s="5"/>
      <c r="BG864" s="6"/>
    </row>
    <row r="865" ht="15.75" customHeight="1">
      <c r="P865" s="126"/>
      <c r="AH865" s="136"/>
      <c r="AI865" s="136"/>
      <c r="AJ865" s="137"/>
      <c r="AK865" s="136"/>
      <c r="AL865" s="136"/>
      <c r="AM865" s="136"/>
      <c r="AN865" s="136"/>
      <c r="AO865" s="136"/>
      <c r="BF865" s="5"/>
      <c r="BG865" s="6"/>
    </row>
    <row r="866" ht="15.75" customHeight="1">
      <c r="P866" s="126"/>
      <c r="AH866" s="136"/>
      <c r="AI866" s="136"/>
      <c r="AJ866" s="137"/>
      <c r="AK866" s="136"/>
      <c r="AL866" s="136"/>
      <c r="AM866" s="136"/>
      <c r="AN866" s="136"/>
      <c r="AO866" s="136"/>
      <c r="BF866" s="5"/>
      <c r="BG866" s="6"/>
    </row>
    <row r="867" ht="15.75" customHeight="1">
      <c r="P867" s="126"/>
      <c r="AH867" s="136"/>
      <c r="AI867" s="136"/>
      <c r="AJ867" s="137"/>
      <c r="AK867" s="136"/>
      <c r="AL867" s="136"/>
      <c r="AM867" s="136"/>
      <c r="AN867" s="136"/>
      <c r="AO867" s="136"/>
      <c r="BF867" s="5"/>
      <c r="BG867" s="6"/>
    </row>
    <row r="868" ht="15.75" customHeight="1">
      <c r="P868" s="126"/>
      <c r="AH868" s="136"/>
      <c r="AI868" s="136"/>
      <c r="AJ868" s="137"/>
      <c r="AK868" s="136"/>
      <c r="AL868" s="136"/>
      <c r="AM868" s="136"/>
      <c r="AN868" s="136"/>
      <c r="AO868" s="136"/>
      <c r="BF868" s="5"/>
      <c r="BG868" s="6"/>
    </row>
    <row r="869" ht="15.75" customHeight="1">
      <c r="P869" s="126"/>
      <c r="AH869" s="136"/>
      <c r="AI869" s="136"/>
      <c r="AJ869" s="137"/>
      <c r="AK869" s="136"/>
      <c r="AL869" s="136"/>
      <c r="AM869" s="136"/>
      <c r="AN869" s="136"/>
      <c r="AO869" s="136"/>
      <c r="BF869" s="5"/>
      <c r="BG869" s="6"/>
    </row>
    <row r="870" ht="15.75" customHeight="1">
      <c r="P870" s="126"/>
      <c r="AH870" s="136"/>
      <c r="AI870" s="136"/>
      <c r="AJ870" s="137"/>
      <c r="AK870" s="136"/>
      <c r="AL870" s="136"/>
      <c r="AM870" s="136"/>
      <c r="AN870" s="136"/>
      <c r="AO870" s="136"/>
      <c r="BF870" s="5"/>
      <c r="BG870" s="6"/>
    </row>
    <row r="871" ht="15.75" customHeight="1">
      <c r="P871" s="126"/>
      <c r="AH871" s="136"/>
      <c r="AI871" s="136"/>
      <c r="AJ871" s="137"/>
      <c r="AK871" s="136"/>
      <c r="AL871" s="136"/>
      <c r="AM871" s="136"/>
      <c r="AN871" s="136"/>
      <c r="AO871" s="136"/>
      <c r="BF871" s="5"/>
      <c r="BG871" s="6"/>
    </row>
    <row r="872" ht="15.75" customHeight="1">
      <c r="P872" s="126"/>
      <c r="AH872" s="136"/>
      <c r="AI872" s="136"/>
      <c r="AJ872" s="137"/>
      <c r="AK872" s="136"/>
      <c r="AL872" s="136"/>
      <c r="AM872" s="136"/>
      <c r="AN872" s="136"/>
      <c r="AO872" s="136"/>
      <c r="BF872" s="5"/>
      <c r="BG872" s="6"/>
    </row>
    <row r="873" ht="15.75" customHeight="1">
      <c r="P873" s="126"/>
      <c r="AH873" s="136"/>
      <c r="AI873" s="136"/>
      <c r="AJ873" s="137"/>
      <c r="AK873" s="136"/>
      <c r="AL873" s="136"/>
      <c r="AM873" s="136"/>
      <c r="AN873" s="136"/>
      <c r="AO873" s="136"/>
      <c r="BF873" s="5"/>
      <c r="BG873" s="6"/>
    </row>
    <row r="874" ht="15.75" customHeight="1">
      <c r="P874" s="126"/>
      <c r="AH874" s="136"/>
      <c r="AI874" s="136"/>
      <c r="AJ874" s="137"/>
      <c r="AK874" s="136"/>
      <c r="AL874" s="136"/>
      <c r="AM874" s="136"/>
      <c r="AN874" s="136"/>
      <c r="AO874" s="136"/>
      <c r="BF874" s="5"/>
      <c r="BG874" s="6"/>
    </row>
    <row r="875" ht="15.75" customHeight="1">
      <c r="P875" s="126"/>
      <c r="AH875" s="136"/>
      <c r="AI875" s="136"/>
      <c r="AJ875" s="137"/>
      <c r="AK875" s="136"/>
      <c r="AL875" s="136"/>
      <c r="AM875" s="136"/>
      <c r="AN875" s="136"/>
      <c r="AO875" s="136"/>
      <c r="BF875" s="5"/>
      <c r="BG875" s="6"/>
    </row>
    <row r="876" ht="15.75" customHeight="1">
      <c r="P876" s="126"/>
      <c r="AH876" s="136"/>
      <c r="AI876" s="136"/>
      <c r="AJ876" s="137"/>
      <c r="AK876" s="136"/>
      <c r="AL876" s="136"/>
      <c r="AM876" s="136"/>
      <c r="AN876" s="136"/>
      <c r="AO876" s="136"/>
      <c r="BF876" s="5"/>
      <c r="BG876" s="6"/>
    </row>
    <row r="877" ht="15.75" customHeight="1">
      <c r="P877" s="126"/>
      <c r="AH877" s="136"/>
      <c r="AI877" s="136"/>
      <c r="AJ877" s="137"/>
      <c r="AK877" s="136"/>
      <c r="AL877" s="136"/>
      <c r="AM877" s="136"/>
      <c r="AN877" s="136"/>
      <c r="AO877" s="136"/>
      <c r="BF877" s="5"/>
      <c r="BG877" s="6"/>
    </row>
    <row r="878" ht="15.75" customHeight="1">
      <c r="P878" s="126"/>
      <c r="AH878" s="136"/>
      <c r="AI878" s="136"/>
      <c r="AJ878" s="137"/>
      <c r="AK878" s="136"/>
      <c r="AL878" s="136"/>
      <c r="AM878" s="136"/>
      <c r="AN878" s="136"/>
      <c r="AO878" s="136"/>
      <c r="BF878" s="5"/>
      <c r="BG878" s="6"/>
    </row>
    <row r="879" ht="15.75" customHeight="1">
      <c r="P879" s="126"/>
      <c r="AH879" s="136"/>
      <c r="AI879" s="136"/>
      <c r="AJ879" s="137"/>
      <c r="AK879" s="136"/>
      <c r="AL879" s="136"/>
      <c r="AM879" s="136"/>
      <c r="AN879" s="136"/>
      <c r="AO879" s="136"/>
      <c r="BF879" s="5"/>
      <c r="BG879" s="6"/>
    </row>
    <row r="880" ht="15.75" customHeight="1">
      <c r="P880" s="126"/>
      <c r="AH880" s="136"/>
      <c r="AI880" s="136"/>
      <c r="AJ880" s="137"/>
      <c r="AK880" s="136"/>
      <c r="AL880" s="136"/>
      <c r="AM880" s="136"/>
      <c r="AN880" s="136"/>
      <c r="AO880" s="136"/>
      <c r="BF880" s="5"/>
      <c r="BG880" s="6"/>
    </row>
    <row r="881" ht="15.75" customHeight="1">
      <c r="P881" s="126"/>
      <c r="AH881" s="136"/>
      <c r="AI881" s="136"/>
      <c r="AJ881" s="137"/>
      <c r="AK881" s="136"/>
      <c r="AL881" s="136"/>
      <c r="AM881" s="136"/>
      <c r="AN881" s="136"/>
      <c r="AO881" s="136"/>
      <c r="BF881" s="5"/>
      <c r="BG881" s="6"/>
    </row>
    <row r="882" ht="15.75" customHeight="1">
      <c r="P882" s="126"/>
      <c r="AH882" s="136"/>
      <c r="AI882" s="136"/>
      <c r="AJ882" s="137"/>
      <c r="AK882" s="136"/>
      <c r="AL882" s="136"/>
      <c r="AM882" s="136"/>
      <c r="AN882" s="136"/>
      <c r="AO882" s="136"/>
      <c r="BF882" s="5"/>
      <c r="BG882" s="6"/>
    </row>
    <row r="883" ht="15.75" customHeight="1">
      <c r="P883" s="126"/>
      <c r="AH883" s="136"/>
      <c r="AI883" s="136"/>
      <c r="AJ883" s="137"/>
      <c r="AK883" s="136"/>
      <c r="AL883" s="136"/>
      <c r="AM883" s="136"/>
      <c r="AN883" s="136"/>
      <c r="AO883" s="136"/>
      <c r="BF883" s="5"/>
      <c r="BG883" s="6"/>
    </row>
    <row r="884" ht="15.75" customHeight="1">
      <c r="P884" s="126"/>
      <c r="AH884" s="136"/>
      <c r="AI884" s="136"/>
      <c r="AJ884" s="137"/>
      <c r="AK884" s="136"/>
      <c r="AL884" s="136"/>
      <c r="AM884" s="136"/>
      <c r="AN884" s="136"/>
      <c r="AO884" s="136"/>
      <c r="BF884" s="5"/>
      <c r="BG884" s="6"/>
    </row>
    <row r="885" ht="15.75" customHeight="1">
      <c r="P885" s="126"/>
      <c r="AH885" s="136"/>
      <c r="AI885" s="136"/>
      <c r="AJ885" s="137"/>
      <c r="AK885" s="136"/>
      <c r="AL885" s="136"/>
      <c r="AM885" s="136"/>
      <c r="AN885" s="136"/>
      <c r="AO885" s="136"/>
      <c r="BF885" s="5"/>
      <c r="BG885" s="6"/>
    </row>
    <row r="886" ht="15.75" customHeight="1">
      <c r="P886" s="126"/>
      <c r="AH886" s="136"/>
      <c r="AI886" s="136"/>
      <c r="AJ886" s="137"/>
      <c r="AK886" s="136"/>
      <c r="AL886" s="136"/>
      <c r="AM886" s="136"/>
      <c r="AN886" s="136"/>
      <c r="AO886" s="136"/>
      <c r="BF886" s="5"/>
      <c r="BG886" s="6"/>
    </row>
    <row r="887" ht="15.75" customHeight="1">
      <c r="P887" s="126"/>
      <c r="AH887" s="136"/>
      <c r="AI887" s="136"/>
      <c r="AJ887" s="137"/>
      <c r="AK887" s="136"/>
      <c r="AL887" s="136"/>
      <c r="AM887" s="136"/>
      <c r="AN887" s="136"/>
      <c r="AO887" s="136"/>
      <c r="BF887" s="5"/>
      <c r="BG887" s="6"/>
    </row>
    <row r="888" ht="15.75" customHeight="1">
      <c r="P888" s="126"/>
      <c r="AH888" s="136"/>
      <c r="AI888" s="136"/>
      <c r="AJ888" s="137"/>
      <c r="AK888" s="136"/>
      <c r="AL888" s="136"/>
      <c r="AM888" s="136"/>
      <c r="AN888" s="136"/>
      <c r="AO888" s="136"/>
      <c r="BF888" s="5"/>
      <c r="BG888" s="6"/>
    </row>
    <row r="889" ht="15.75" customHeight="1">
      <c r="P889" s="126"/>
      <c r="AH889" s="136"/>
      <c r="AI889" s="136"/>
      <c r="AJ889" s="137"/>
      <c r="AK889" s="136"/>
      <c r="AL889" s="136"/>
      <c r="AM889" s="136"/>
      <c r="AN889" s="136"/>
      <c r="AO889" s="136"/>
      <c r="BF889" s="5"/>
      <c r="BG889" s="6"/>
    </row>
    <row r="890" ht="15.75" customHeight="1">
      <c r="P890" s="126"/>
      <c r="AH890" s="136"/>
      <c r="AI890" s="136"/>
      <c r="AJ890" s="137"/>
      <c r="AK890" s="136"/>
      <c r="AL890" s="136"/>
      <c r="AM890" s="136"/>
      <c r="AN890" s="136"/>
      <c r="AO890" s="136"/>
      <c r="BF890" s="5"/>
      <c r="BG890" s="6"/>
    </row>
    <row r="891" ht="15.75" customHeight="1">
      <c r="P891" s="126"/>
      <c r="AH891" s="136"/>
      <c r="AI891" s="136"/>
      <c r="AJ891" s="137"/>
      <c r="AK891" s="136"/>
      <c r="AL891" s="136"/>
      <c r="AM891" s="136"/>
      <c r="AN891" s="136"/>
      <c r="AO891" s="136"/>
      <c r="BF891" s="5"/>
      <c r="BG891" s="6"/>
    </row>
    <row r="892" ht="15.75" customHeight="1">
      <c r="P892" s="126"/>
      <c r="AH892" s="136"/>
      <c r="AI892" s="136"/>
      <c r="AJ892" s="137"/>
      <c r="AK892" s="136"/>
      <c r="AL892" s="136"/>
      <c r="AM892" s="136"/>
      <c r="AN892" s="136"/>
      <c r="AO892" s="136"/>
      <c r="BF892" s="5"/>
      <c r="BG892" s="6"/>
    </row>
    <row r="893" ht="15.75" customHeight="1">
      <c r="P893" s="126"/>
      <c r="AH893" s="136"/>
      <c r="AI893" s="136"/>
      <c r="AJ893" s="137"/>
      <c r="AK893" s="136"/>
      <c r="AL893" s="136"/>
      <c r="AM893" s="136"/>
      <c r="AN893" s="136"/>
      <c r="AO893" s="136"/>
      <c r="BF893" s="5"/>
      <c r="BG893" s="6"/>
    </row>
    <row r="894" ht="15.75" customHeight="1">
      <c r="P894" s="126"/>
      <c r="AH894" s="136"/>
      <c r="AI894" s="136"/>
      <c r="AJ894" s="137"/>
      <c r="AK894" s="136"/>
      <c r="AL894" s="136"/>
      <c r="AM894" s="136"/>
      <c r="AN894" s="136"/>
      <c r="AO894" s="136"/>
      <c r="BF894" s="5"/>
      <c r="BG894" s="6"/>
    </row>
    <row r="895" ht="15.75" customHeight="1">
      <c r="P895" s="126"/>
      <c r="AH895" s="136"/>
      <c r="AI895" s="136"/>
      <c r="AJ895" s="137"/>
      <c r="AK895" s="136"/>
      <c r="AL895" s="136"/>
      <c r="AM895" s="136"/>
      <c r="AN895" s="136"/>
      <c r="AO895" s="136"/>
      <c r="BF895" s="5"/>
      <c r="BG895" s="6"/>
    </row>
    <row r="896" ht="15.75" customHeight="1">
      <c r="P896" s="126"/>
      <c r="AH896" s="136"/>
      <c r="AI896" s="136"/>
      <c r="AJ896" s="137"/>
      <c r="AK896" s="136"/>
      <c r="AL896" s="136"/>
      <c r="AM896" s="136"/>
      <c r="AN896" s="136"/>
      <c r="AO896" s="136"/>
      <c r="BF896" s="5"/>
      <c r="BG896" s="6"/>
    </row>
    <row r="897" ht="15.75" customHeight="1">
      <c r="P897" s="126"/>
      <c r="AH897" s="136"/>
      <c r="AI897" s="136"/>
      <c r="AJ897" s="137"/>
      <c r="AK897" s="136"/>
      <c r="AL897" s="136"/>
      <c r="AM897" s="136"/>
      <c r="AN897" s="136"/>
      <c r="AO897" s="136"/>
      <c r="BF897" s="5"/>
      <c r="BG897" s="6"/>
    </row>
    <row r="898" ht="15.75" customHeight="1">
      <c r="P898" s="126"/>
      <c r="AH898" s="136"/>
      <c r="AI898" s="136"/>
      <c r="AJ898" s="137"/>
      <c r="AK898" s="136"/>
      <c r="AL898" s="136"/>
      <c r="AM898" s="136"/>
      <c r="AN898" s="136"/>
      <c r="AO898" s="136"/>
      <c r="BF898" s="5"/>
      <c r="BG898" s="6"/>
    </row>
    <row r="899" ht="15.75" customHeight="1">
      <c r="P899" s="126"/>
      <c r="AH899" s="136"/>
      <c r="AI899" s="136"/>
      <c r="AJ899" s="137"/>
      <c r="AK899" s="136"/>
      <c r="AL899" s="136"/>
      <c r="AM899" s="136"/>
      <c r="AN899" s="136"/>
      <c r="AO899" s="136"/>
      <c r="BF899" s="5"/>
      <c r="BG899" s="6"/>
    </row>
    <row r="900" ht="15.75" customHeight="1">
      <c r="P900" s="126"/>
      <c r="AH900" s="136"/>
      <c r="AI900" s="136"/>
      <c r="AJ900" s="137"/>
      <c r="AK900" s="136"/>
      <c r="AL900" s="136"/>
      <c r="AM900" s="136"/>
      <c r="AN900" s="136"/>
      <c r="AO900" s="136"/>
      <c r="BF900" s="5"/>
      <c r="BG900" s="6"/>
    </row>
    <row r="901" ht="15.75" customHeight="1">
      <c r="P901" s="126"/>
      <c r="AH901" s="136"/>
      <c r="AI901" s="136"/>
      <c r="AJ901" s="137"/>
      <c r="AK901" s="136"/>
      <c r="AL901" s="136"/>
      <c r="AM901" s="136"/>
      <c r="AN901" s="136"/>
      <c r="AO901" s="136"/>
      <c r="BF901" s="5"/>
      <c r="BG901" s="6"/>
    </row>
    <row r="902" ht="15.75" customHeight="1">
      <c r="P902" s="126"/>
      <c r="AH902" s="136"/>
      <c r="AI902" s="136"/>
      <c r="AJ902" s="137"/>
      <c r="AK902" s="136"/>
      <c r="AL902" s="136"/>
      <c r="AM902" s="136"/>
      <c r="AN902" s="136"/>
      <c r="AO902" s="136"/>
      <c r="BF902" s="5"/>
      <c r="BG902" s="6"/>
    </row>
    <row r="903" ht="15.75" customHeight="1">
      <c r="P903" s="126"/>
      <c r="AH903" s="136"/>
      <c r="AI903" s="136"/>
      <c r="AJ903" s="137"/>
      <c r="AK903" s="136"/>
      <c r="AL903" s="136"/>
      <c r="AM903" s="136"/>
      <c r="AN903" s="136"/>
      <c r="AO903" s="136"/>
      <c r="BF903" s="5"/>
      <c r="BG903" s="6"/>
    </row>
    <row r="904" ht="15.75" customHeight="1">
      <c r="P904" s="126"/>
      <c r="AH904" s="136"/>
      <c r="AI904" s="136"/>
      <c r="AJ904" s="137"/>
      <c r="AK904" s="136"/>
      <c r="AL904" s="136"/>
      <c r="AM904" s="136"/>
      <c r="AN904" s="136"/>
      <c r="AO904" s="136"/>
      <c r="BF904" s="5"/>
      <c r="BG904" s="6"/>
    </row>
    <row r="905" ht="15.75" customHeight="1">
      <c r="P905" s="126"/>
      <c r="AH905" s="136"/>
      <c r="AI905" s="136"/>
      <c r="AJ905" s="137"/>
      <c r="AK905" s="136"/>
      <c r="AL905" s="136"/>
      <c r="AM905" s="136"/>
      <c r="AN905" s="136"/>
      <c r="AO905" s="136"/>
      <c r="BF905" s="5"/>
      <c r="BG905" s="6"/>
    </row>
    <row r="906" ht="15.75" customHeight="1">
      <c r="P906" s="126"/>
      <c r="AH906" s="136"/>
      <c r="AI906" s="136"/>
      <c r="AJ906" s="137"/>
      <c r="AK906" s="136"/>
      <c r="AL906" s="136"/>
      <c r="AM906" s="136"/>
      <c r="AN906" s="136"/>
      <c r="AO906" s="136"/>
      <c r="BF906" s="5"/>
      <c r="BG906" s="6"/>
    </row>
    <row r="907" ht="15.75" customHeight="1">
      <c r="P907" s="126"/>
      <c r="AH907" s="136"/>
      <c r="AI907" s="136"/>
      <c r="AJ907" s="137"/>
      <c r="AK907" s="136"/>
      <c r="AL907" s="136"/>
      <c r="AM907" s="136"/>
      <c r="AN907" s="136"/>
      <c r="AO907" s="136"/>
      <c r="BF907" s="5"/>
      <c r="BG907" s="6"/>
    </row>
    <row r="908" ht="15.75" customHeight="1">
      <c r="P908" s="126"/>
      <c r="AH908" s="136"/>
      <c r="AI908" s="136"/>
      <c r="AJ908" s="137"/>
      <c r="AK908" s="136"/>
      <c r="AL908" s="136"/>
      <c r="AM908" s="136"/>
      <c r="AN908" s="136"/>
      <c r="AO908" s="136"/>
      <c r="BF908" s="5"/>
      <c r="BG908" s="6"/>
    </row>
    <row r="909" ht="15.75" customHeight="1">
      <c r="P909" s="126"/>
      <c r="AH909" s="136"/>
      <c r="AI909" s="136"/>
      <c r="AJ909" s="137"/>
      <c r="AK909" s="136"/>
      <c r="AL909" s="136"/>
      <c r="AM909" s="136"/>
      <c r="AN909" s="136"/>
      <c r="AO909" s="136"/>
      <c r="BF909" s="5"/>
      <c r="BG909" s="6"/>
    </row>
    <row r="910" ht="15.75" customHeight="1">
      <c r="P910" s="126"/>
      <c r="AH910" s="136"/>
      <c r="AI910" s="136"/>
      <c r="AJ910" s="137"/>
      <c r="AK910" s="136"/>
      <c r="AL910" s="136"/>
      <c r="AM910" s="136"/>
      <c r="AN910" s="136"/>
      <c r="AO910" s="136"/>
      <c r="BF910" s="5"/>
      <c r="BG910" s="6"/>
    </row>
    <row r="911" ht="15.75" customHeight="1">
      <c r="P911" s="126"/>
      <c r="AH911" s="136"/>
      <c r="AI911" s="136"/>
      <c r="AJ911" s="137"/>
      <c r="AK911" s="136"/>
      <c r="AL911" s="136"/>
      <c r="AM911" s="136"/>
      <c r="AN911" s="136"/>
      <c r="AO911" s="136"/>
      <c r="BF911" s="5"/>
      <c r="BG911" s="6"/>
    </row>
    <row r="912" ht="15.75" customHeight="1">
      <c r="P912" s="126"/>
      <c r="AH912" s="136"/>
      <c r="AI912" s="136"/>
      <c r="AJ912" s="137"/>
      <c r="AK912" s="136"/>
      <c r="AL912" s="136"/>
      <c r="AM912" s="136"/>
      <c r="AN912" s="136"/>
      <c r="AO912" s="136"/>
      <c r="BF912" s="5"/>
      <c r="BG912" s="6"/>
    </row>
    <row r="913" ht="15.75" customHeight="1">
      <c r="P913" s="126"/>
      <c r="AH913" s="136"/>
      <c r="AI913" s="136"/>
      <c r="AJ913" s="137"/>
      <c r="AK913" s="136"/>
      <c r="AL913" s="136"/>
      <c r="AM913" s="136"/>
      <c r="AN913" s="136"/>
      <c r="AO913" s="136"/>
      <c r="BF913" s="5"/>
      <c r="BG913" s="6"/>
    </row>
    <row r="914" ht="15.75" customHeight="1">
      <c r="P914" s="126"/>
      <c r="AH914" s="136"/>
      <c r="AI914" s="136"/>
      <c r="AJ914" s="137"/>
      <c r="AK914" s="136"/>
      <c r="AL914" s="136"/>
      <c r="AM914" s="136"/>
      <c r="AN914" s="136"/>
      <c r="AO914" s="136"/>
      <c r="BF914" s="5"/>
      <c r="BG914" s="6"/>
    </row>
    <row r="915" ht="15.75" customHeight="1">
      <c r="P915" s="126"/>
      <c r="AH915" s="136"/>
      <c r="AI915" s="136"/>
      <c r="AJ915" s="137"/>
      <c r="AK915" s="136"/>
      <c r="AL915" s="136"/>
      <c r="AM915" s="136"/>
      <c r="AN915" s="136"/>
      <c r="AO915" s="136"/>
      <c r="BF915" s="5"/>
      <c r="BG915" s="6"/>
    </row>
    <row r="916" ht="15.75" customHeight="1">
      <c r="P916" s="126"/>
      <c r="AH916" s="136"/>
      <c r="AI916" s="136"/>
      <c r="AJ916" s="137"/>
      <c r="AK916" s="136"/>
      <c r="AL916" s="136"/>
      <c r="AM916" s="136"/>
      <c r="AN916" s="136"/>
      <c r="AO916" s="136"/>
      <c r="BF916" s="5"/>
      <c r="BG916" s="6"/>
    </row>
    <row r="917" ht="15.75" customHeight="1">
      <c r="P917" s="126"/>
      <c r="AH917" s="136"/>
      <c r="AI917" s="136"/>
      <c r="AJ917" s="137"/>
      <c r="AK917" s="136"/>
      <c r="AL917" s="136"/>
      <c r="AM917" s="136"/>
      <c r="AN917" s="136"/>
      <c r="AO917" s="136"/>
      <c r="BF917" s="5"/>
      <c r="BG917" s="6"/>
    </row>
    <row r="918" ht="15.75" customHeight="1">
      <c r="P918" s="126"/>
      <c r="AH918" s="136"/>
      <c r="AI918" s="136"/>
      <c r="AJ918" s="137"/>
      <c r="AK918" s="136"/>
      <c r="AL918" s="136"/>
      <c r="AM918" s="136"/>
      <c r="AN918" s="136"/>
      <c r="AO918" s="136"/>
      <c r="BF918" s="5"/>
      <c r="BG918" s="6"/>
    </row>
    <row r="919" ht="15.75" customHeight="1">
      <c r="P919" s="126"/>
      <c r="AH919" s="136"/>
      <c r="AI919" s="136"/>
      <c r="AJ919" s="137"/>
      <c r="AK919" s="136"/>
      <c r="AL919" s="136"/>
      <c r="AM919" s="136"/>
      <c r="AN919" s="136"/>
      <c r="AO919" s="136"/>
      <c r="BF919" s="5"/>
      <c r="BG919" s="6"/>
    </row>
    <row r="920" ht="15.75" customHeight="1">
      <c r="P920" s="126"/>
      <c r="AH920" s="136"/>
      <c r="AI920" s="136"/>
      <c r="AJ920" s="137"/>
      <c r="AK920" s="136"/>
      <c r="AL920" s="136"/>
      <c r="AM920" s="136"/>
      <c r="AN920" s="136"/>
      <c r="AO920" s="136"/>
      <c r="BF920" s="5"/>
      <c r="BG920" s="6"/>
    </row>
    <row r="921" ht="15.75" customHeight="1">
      <c r="P921" s="126"/>
      <c r="AH921" s="136"/>
      <c r="AI921" s="136"/>
      <c r="AJ921" s="137"/>
      <c r="AK921" s="136"/>
      <c r="AL921" s="136"/>
      <c r="AM921" s="136"/>
      <c r="AN921" s="136"/>
      <c r="AO921" s="136"/>
      <c r="BF921" s="5"/>
      <c r="BG921" s="6"/>
    </row>
    <row r="922" ht="15.75" customHeight="1">
      <c r="P922" s="126"/>
      <c r="AH922" s="136"/>
      <c r="AI922" s="136"/>
      <c r="AJ922" s="137"/>
      <c r="AK922" s="136"/>
      <c r="AL922" s="136"/>
      <c r="AM922" s="136"/>
      <c r="AN922" s="136"/>
      <c r="AO922" s="136"/>
      <c r="BF922" s="5"/>
      <c r="BG922" s="6"/>
    </row>
    <row r="923" ht="15.75" customHeight="1">
      <c r="P923" s="126"/>
      <c r="AH923" s="136"/>
      <c r="AI923" s="136"/>
      <c r="AJ923" s="137"/>
      <c r="AK923" s="136"/>
      <c r="AL923" s="136"/>
      <c r="AM923" s="136"/>
      <c r="AN923" s="136"/>
      <c r="AO923" s="136"/>
      <c r="BF923" s="5"/>
      <c r="BG923" s="6"/>
    </row>
    <row r="924" ht="15.75" customHeight="1">
      <c r="P924" s="126"/>
      <c r="AH924" s="136"/>
      <c r="AI924" s="136"/>
      <c r="AJ924" s="137"/>
      <c r="AK924" s="136"/>
      <c r="AL924" s="136"/>
      <c r="AM924" s="136"/>
      <c r="AN924" s="136"/>
      <c r="AO924" s="136"/>
      <c r="BF924" s="5"/>
      <c r="BG924" s="6"/>
    </row>
    <row r="925" ht="15.75" customHeight="1">
      <c r="P925" s="126"/>
      <c r="AH925" s="136"/>
      <c r="AI925" s="136"/>
      <c r="AJ925" s="137"/>
      <c r="AK925" s="136"/>
      <c r="AL925" s="136"/>
      <c r="AM925" s="136"/>
      <c r="AN925" s="136"/>
      <c r="AO925" s="136"/>
      <c r="BF925" s="5"/>
      <c r="BG925" s="6"/>
    </row>
    <row r="926" ht="15.75" customHeight="1">
      <c r="P926" s="126"/>
      <c r="AH926" s="136"/>
      <c r="AI926" s="136"/>
      <c r="AJ926" s="137"/>
      <c r="AK926" s="136"/>
      <c r="AL926" s="136"/>
      <c r="AM926" s="136"/>
      <c r="AN926" s="136"/>
      <c r="AO926" s="136"/>
      <c r="BF926" s="5"/>
      <c r="BG926" s="6"/>
    </row>
    <row r="927" ht="15.75" customHeight="1">
      <c r="P927" s="126"/>
      <c r="AH927" s="136"/>
      <c r="AI927" s="136"/>
      <c r="AJ927" s="137"/>
      <c r="AK927" s="136"/>
      <c r="AL927" s="136"/>
      <c r="AM927" s="136"/>
      <c r="AN927" s="136"/>
      <c r="AO927" s="136"/>
      <c r="BF927" s="5"/>
      <c r="BG927" s="6"/>
    </row>
    <row r="928" ht="15.75" customHeight="1">
      <c r="P928" s="126"/>
      <c r="AH928" s="136"/>
      <c r="AI928" s="136"/>
      <c r="AJ928" s="137"/>
      <c r="AK928" s="136"/>
      <c r="AL928" s="136"/>
      <c r="AM928" s="136"/>
      <c r="AN928" s="136"/>
      <c r="AO928" s="136"/>
      <c r="BF928" s="5"/>
      <c r="BG928" s="6"/>
    </row>
    <row r="929" ht="15.75" customHeight="1">
      <c r="P929" s="126"/>
      <c r="AH929" s="136"/>
      <c r="AI929" s="136"/>
      <c r="AJ929" s="137"/>
      <c r="AK929" s="136"/>
      <c r="AL929" s="136"/>
      <c r="AM929" s="136"/>
      <c r="AN929" s="136"/>
      <c r="AO929" s="136"/>
      <c r="BF929" s="5"/>
      <c r="BG929" s="6"/>
    </row>
    <row r="930" ht="15.75" customHeight="1">
      <c r="P930" s="126"/>
      <c r="AH930" s="136"/>
      <c r="AI930" s="136"/>
      <c r="AJ930" s="137"/>
      <c r="AK930" s="136"/>
      <c r="AL930" s="136"/>
      <c r="AM930" s="136"/>
      <c r="AN930" s="136"/>
      <c r="AO930" s="136"/>
      <c r="BF930" s="5"/>
      <c r="BG930" s="6"/>
    </row>
    <row r="931" ht="15.75" customHeight="1">
      <c r="P931" s="126"/>
      <c r="AH931" s="136"/>
      <c r="AI931" s="136"/>
      <c r="AJ931" s="137"/>
      <c r="AK931" s="136"/>
      <c r="AL931" s="136"/>
      <c r="AM931" s="136"/>
      <c r="AN931" s="136"/>
      <c r="AO931" s="136"/>
      <c r="BF931" s="5"/>
      <c r="BG931" s="6"/>
    </row>
    <row r="932" ht="15.75" customHeight="1">
      <c r="P932" s="126"/>
      <c r="AH932" s="136"/>
      <c r="AI932" s="136"/>
      <c r="AJ932" s="137"/>
      <c r="AK932" s="136"/>
      <c r="AL932" s="136"/>
      <c r="AM932" s="136"/>
      <c r="AN932" s="136"/>
      <c r="AO932" s="136"/>
      <c r="BF932" s="5"/>
      <c r="BG932" s="6"/>
    </row>
    <row r="933" ht="15.75" customHeight="1">
      <c r="P933" s="126"/>
      <c r="AH933" s="136"/>
      <c r="AI933" s="136"/>
      <c r="AJ933" s="137"/>
      <c r="AK933" s="136"/>
      <c r="AL933" s="136"/>
      <c r="AM933" s="136"/>
      <c r="AN933" s="136"/>
      <c r="AO933" s="136"/>
      <c r="BF933" s="5"/>
      <c r="BG933" s="6"/>
    </row>
    <row r="934" ht="15.75" customHeight="1">
      <c r="P934" s="126"/>
      <c r="AH934" s="136"/>
      <c r="AI934" s="136"/>
      <c r="AJ934" s="137"/>
      <c r="AK934" s="136"/>
      <c r="AL934" s="136"/>
      <c r="AM934" s="136"/>
      <c r="AN934" s="136"/>
      <c r="AO934" s="136"/>
      <c r="BF934" s="5"/>
      <c r="BG934" s="6"/>
    </row>
    <row r="935" ht="15.75" customHeight="1">
      <c r="P935" s="126"/>
      <c r="AH935" s="136"/>
      <c r="AI935" s="136"/>
      <c r="AJ935" s="137"/>
      <c r="AK935" s="136"/>
      <c r="AL935" s="136"/>
      <c r="AM935" s="136"/>
      <c r="AN935" s="136"/>
      <c r="AO935" s="136"/>
      <c r="BF935" s="5"/>
      <c r="BG935" s="6"/>
    </row>
    <row r="936" ht="15.75" customHeight="1">
      <c r="P936" s="126"/>
      <c r="AH936" s="136"/>
      <c r="AI936" s="136"/>
      <c r="AJ936" s="137"/>
      <c r="AK936" s="136"/>
      <c r="AL936" s="136"/>
      <c r="AM936" s="136"/>
      <c r="AN936" s="136"/>
      <c r="AO936" s="136"/>
      <c r="BF936" s="5"/>
      <c r="BG936" s="6"/>
    </row>
    <row r="937" ht="15.75" customHeight="1">
      <c r="P937" s="126"/>
      <c r="AH937" s="136"/>
      <c r="AI937" s="136"/>
      <c r="AJ937" s="137"/>
      <c r="AK937" s="136"/>
      <c r="AL937" s="136"/>
      <c r="AM937" s="136"/>
      <c r="AN937" s="136"/>
      <c r="AO937" s="136"/>
      <c r="BF937" s="5"/>
      <c r="BG937" s="6"/>
    </row>
    <row r="938" ht="15.75" customHeight="1">
      <c r="P938" s="126"/>
      <c r="AH938" s="136"/>
      <c r="AI938" s="136"/>
      <c r="AJ938" s="137"/>
      <c r="AK938" s="136"/>
      <c r="AL938" s="136"/>
      <c r="AM938" s="136"/>
      <c r="AN938" s="136"/>
      <c r="AO938" s="136"/>
      <c r="BF938" s="5"/>
      <c r="BG938" s="6"/>
    </row>
    <row r="939" ht="15.75" customHeight="1">
      <c r="P939" s="126"/>
      <c r="AH939" s="136"/>
      <c r="AI939" s="136"/>
      <c r="AJ939" s="137"/>
      <c r="AK939" s="136"/>
      <c r="AL939" s="136"/>
      <c r="AM939" s="136"/>
      <c r="AN939" s="136"/>
      <c r="AO939" s="136"/>
      <c r="BF939" s="5"/>
      <c r="BG939" s="6"/>
    </row>
    <row r="940" ht="15.75" customHeight="1">
      <c r="P940" s="126"/>
      <c r="AH940" s="136"/>
      <c r="AI940" s="136"/>
      <c r="AJ940" s="137"/>
      <c r="AK940" s="136"/>
      <c r="AL940" s="136"/>
      <c r="AM940" s="136"/>
      <c r="AN940" s="136"/>
      <c r="AO940" s="136"/>
      <c r="BF940" s="5"/>
      <c r="BG940" s="6"/>
    </row>
    <row r="941" ht="15.75" customHeight="1">
      <c r="P941" s="126"/>
      <c r="AH941" s="136"/>
      <c r="AI941" s="136"/>
      <c r="AJ941" s="137"/>
      <c r="AK941" s="136"/>
      <c r="AL941" s="136"/>
      <c r="AM941" s="136"/>
      <c r="AN941" s="136"/>
      <c r="AO941" s="136"/>
      <c r="BF941" s="5"/>
      <c r="BG941" s="6"/>
    </row>
    <row r="942" ht="15.75" customHeight="1">
      <c r="P942" s="126"/>
      <c r="AH942" s="136"/>
      <c r="AI942" s="136"/>
      <c r="AJ942" s="137"/>
      <c r="AK942" s="136"/>
      <c r="AL942" s="136"/>
      <c r="AM942" s="136"/>
      <c r="AN942" s="136"/>
      <c r="AO942" s="136"/>
      <c r="BF942" s="5"/>
      <c r="BG942" s="6"/>
    </row>
    <row r="943" ht="15.75" customHeight="1">
      <c r="P943" s="126"/>
      <c r="AH943" s="136"/>
      <c r="AI943" s="136"/>
      <c r="AJ943" s="137"/>
      <c r="AK943" s="136"/>
      <c r="AL943" s="136"/>
      <c r="AM943" s="136"/>
      <c r="AN943" s="136"/>
      <c r="AO943" s="136"/>
      <c r="BF943" s="5"/>
      <c r="BG943" s="6"/>
    </row>
    <row r="944" ht="15.75" customHeight="1">
      <c r="P944" s="126"/>
      <c r="AH944" s="136"/>
      <c r="AI944" s="136"/>
      <c r="AJ944" s="137"/>
      <c r="AK944" s="136"/>
      <c r="AL944" s="136"/>
      <c r="AM944" s="136"/>
      <c r="AN944" s="136"/>
      <c r="AO944" s="136"/>
      <c r="BF944" s="5"/>
      <c r="BG944" s="6"/>
    </row>
    <row r="945" ht="15.75" customHeight="1">
      <c r="P945" s="126"/>
      <c r="AH945" s="136"/>
      <c r="AI945" s="136"/>
      <c r="AJ945" s="137"/>
      <c r="AK945" s="136"/>
      <c r="AL945" s="136"/>
      <c r="AM945" s="136"/>
      <c r="AN945" s="136"/>
      <c r="AO945" s="136"/>
      <c r="BF945" s="5"/>
      <c r="BG945" s="6"/>
    </row>
    <row r="946" ht="15.75" customHeight="1">
      <c r="P946" s="126"/>
      <c r="AH946" s="136"/>
      <c r="AI946" s="136"/>
      <c r="AJ946" s="137"/>
      <c r="AK946" s="136"/>
      <c r="AL946" s="136"/>
      <c r="AM946" s="136"/>
      <c r="AN946" s="136"/>
      <c r="AO946" s="136"/>
      <c r="BF946" s="5"/>
      <c r="BG946" s="6"/>
    </row>
    <row r="947" ht="15.75" customHeight="1">
      <c r="P947" s="126"/>
      <c r="AH947" s="136"/>
      <c r="AI947" s="136"/>
      <c r="AJ947" s="137"/>
      <c r="AK947" s="136"/>
      <c r="AL947" s="136"/>
      <c r="AM947" s="136"/>
      <c r="AN947" s="136"/>
      <c r="AO947" s="136"/>
      <c r="BF947" s="5"/>
      <c r="BG947" s="6"/>
    </row>
    <row r="948" ht="15.75" customHeight="1">
      <c r="P948" s="126"/>
      <c r="AH948" s="136"/>
      <c r="AI948" s="136"/>
      <c r="AJ948" s="137"/>
      <c r="AK948" s="136"/>
      <c r="AL948" s="136"/>
      <c r="AM948" s="136"/>
      <c r="AN948" s="136"/>
      <c r="AO948" s="136"/>
      <c r="BF948" s="5"/>
      <c r="BG948" s="6"/>
    </row>
    <row r="949" ht="15.75" customHeight="1">
      <c r="P949" s="126"/>
      <c r="AH949" s="136"/>
      <c r="AI949" s="136"/>
      <c r="AJ949" s="137"/>
      <c r="AK949" s="136"/>
      <c r="AL949" s="136"/>
      <c r="AM949" s="136"/>
      <c r="AN949" s="136"/>
      <c r="AO949" s="136"/>
      <c r="BF949" s="5"/>
      <c r="BG949" s="6"/>
    </row>
    <row r="950" ht="15.75" customHeight="1">
      <c r="P950" s="126"/>
      <c r="AH950" s="136"/>
      <c r="AI950" s="136"/>
      <c r="AJ950" s="137"/>
      <c r="AK950" s="136"/>
      <c r="AL950" s="136"/>
      <c r="AM950" s="136"/>
      <c r="AN950" s="136"/>
      <c r="AO950" s="136"/>
      <c r="BF950" s="5"/>
      <c r="BG950" s="6"/>
    </row>
    <row r="951" ht="15.75" customHeight="1">
      <c r="P951" s="126"/>
      <c r="AH951" s="136"/>
      <c r="AI951" s="136"/>
      <c r="AJ951" s="137"/>
      <c r="AK951" s="136"/>
      <c r="AL951" s="136"/>
      <c r="AM951" s="136"/>
      <c r="AN951" s="136"/>
      <c r="AO951" s="136"/>
      <c r="BF951" s="5"/>
      <c r="BG951" s="6"/>
    </row>
    <row r="952" ht="15.75" customHeight="1">
      <c r="P952" s="126"/>
      <c r="AH952" s="136"/>
      <c r="AI952" s="136"/>
      <c r="AJ952" s="137"/>
      <c r="AK952" s="136"/>
      <c r="AL952" s="136"/>
      <c r="AM952" s="136"/>
      <c r="AN952" s="136"/>
      <c r="AO952" s="136"/>
      <c r="BF952" s="5"/>
      <c r="BG952" s="6"/>
    </row>
    <row r="953" ht="15.75" customHeight="1">
      <c r="P953" s="126"/>
      <c r="AH953" s="136"/>
      <c r="AI953" s="136"/>
      <c r="AJ953" s="137"/>
      <c r="AK953" s="136"/>
      <c r="AL953" s="136"/>
      <c r="AM953" s="136"/>
      <c r="AN953" s="136"/>
      <c r="AO953" s="136"/>
      <c r="BF953" s="5"/>
      <c r="BG953" s="6"/>
    </row>
    <row r="954" ht="15.75" customHeight="1">
      <c r="P954" s="126"/>
      <c r="AH954" s="136"/>
      <c r="AI954" s="136"/>
      <c r="AJ954" s="137"/>
      <c r="AK954" s="136"/>
      <c r="AL954" s="136"/>
      <c r="AM954" s="136"/>
      <c r="AN954" s="136"/>
      <c r="AO954" s="136"/>
      <c r="BF954" s="5"/>
      <c r="BG954" s="6"/>
    </row>
    <row r="955" ht="15.75" customHeight="1">
      <c r="P955" s="126"/>
      <c r="AH955" s="136"/>
      <c r="AI955" s="136"/>
      <c r="AJ955" s="137"/>
      <c r="AK955" s="136"/>
      <c r="AL955" s="136"/>
      <c r="AM955" s="136"/>
      <c r="AN955" s="136"/>
      <c r="AO955" s="136"/>
      <c r="BF955" s="5"/>
      <c r="BG955" s="6"/>
    </row>
    <row r="956" ht="15.75" customHeight="1">
      <c r="P956" s="126"/>
      <c r="AH956" s="136"/>
      <c r="AI956" s="136"/>
      <c r="AJ956" s="137"/>
      <c r="AK956" s="136"/>
      <c r="AL956" s="136"/>
      <c r="AM956" s="136"/>
      <c r="AN956" s="136"/>
      <c r="AO956" s="136"/>
      <c r="BF956" s="5"/>
      <c r="BG956" s="6"/>
    </row>
    <row r="957" ht="15.75" customHeight="1">
      <c r="P957" s="126"/>
      <c r="AH957" s="136"/>
      <c r="AI957" s="136"/>
      <c r="AJ957" s="137"/>
      <c r="AK957" s="136"/>
      <c r="AL957" s="136"/>
      <c r="AM957" s="136"/>
      <c r="AN957" s="136"/>
      <c r="AO957" s="136"/>
      <c r="BF957" s="5"/>
      <c r="BG957" s="6"/>
    </row>
    <row r="958" ht="15.75" customHeight="1">
      <c r="P958" s="126"/>
      <c r="AH958" s="136"/>
      <c r="AI958" s="136"/>
      <c r="AJ958" s="137"/>
      <c r="AK958" s="136"/>
      <c r="AL958" s="136"/>
      <c r="AM958" s="136"/>
      <c r="AN958" s="136"/>
      <c r="AO958" s="136"/>
      <c r="BF958" s="5"/>
      <c r="BG958" s="6"/>
    </row>
    <row r="959" ht="15.75" customHeight="1">
      <c r="P959" s="126"/>
      <c r="AH959" s="136"/>
      <c r="AI959" s="136"/>
      <c r="AJ959" s="137"/>
      <c r="AK959" s="136"/>
      <c r="AL959" s="136"/>
      <c r="AM959" s="136"/>
      <c r="AN959" s="136"/>
      <c r="AO959" s="136"/>
      <c r="BF959" s="5"/>
      <c r="BG959" s="6"/>
    </row>
    <row r="960" ht="15.75" customHeight="1">
      <c r="P960" s="126"/>
      <c r="AH960" s="136"/>
      <c r="AI960" s="136"/>
      <c r="AJ960" s="137"/>
      <c r="AK960" s="136"/>
      <c r="AL960" s="136"/>
      <c r="AM960" s="136"/>
      <c r="AN960" s="136"/>
      <c r="AO960" s="136"/>
      <c r="BF960" s="5"/>
      <c r="BG960" s="6"/>
    </row>
    <row r="961" ht="15.75" customHeight="1">
      <c r="P961" s="126"/>
      <c r="AH961" s="136"/>
      <c r="AI961" s="136"/>
      <c r="AJ961" s="137"/>
      <c r="AK961" s="136"/>
      <c r="AL961" s="136"/>
      <c r="AM961" s="136"/>
      <c r="AN961" s="136"/>
      <c r="AO961" s="136"/>
      <c r="BF961" s="5"/>
      <c r="BG961" s="6"/>
    </row>
    <row r="962" ht="15.75" customHeight="1">
      <c r="P962" s="126"/>
      <c r="AH962" s="136"/>
      <c r="AI962" s="136"/>
      <c r="AJ962" s="137"/>
      <c r="AK962" s="136"/>
      <c r="AL962" s="136"/>
      <c r="AM962" s="136"/>
      <c r="AN962" s="136"/>
      <c r="AO962" s="136"/>
      <c r="BF962" s="5"/>
      <c r="BG962" s="6"/>
    </row>
    <row r="963" ht="15.75" customHeight="1">
      <c r="P963" s="126"/>
      <c r="AH963" s="136"/>
      <c r="AI963" s="136"/>
      <c r="AJ963" s="137"/>
      <c r="AK963" s="136"/>
      <c r="AL963" s="136"/>
      <c r="AM963" s="136"/>
      <c r="AN963" s="136"/>
      <c r="AO963" s="136"/>
      <c r="BF963" s="5"/>
      <c r="BG963" s="6"/>
    </row>
    <row r="964" ht="15.75" customHeight="1">
      <c r="P964" s="126"/>
      <c r="AH964" s="136"/>
      <c r="AI964" s="136"/>
      <c r="AJ964" s="137"/>
      <c r="AK964" s="136"/>
      <c r="AL964" s="136"/>
      <c r="AM964" s="136"/>
      <c r="AN964" s="136"/>
      <c r="AO964" s="136"/>
      <c r="BF964" s="5"/>
      <c r="BG964" s="6"/>
    </row>
    <row r="965" ht="15.75" customHeight="1">
      <c r="P965" s="126"/>
      <c r="AH965" s="136"/>
      <c r="AI965" s="136"/>
      <c r="AJ965" s="137"/>
      <c r="AK965" s="136"/>
      <c r="AL965" s="136"/>
      <c r="AM965" s="136"/>
      <c r="AN965" s="136"/>
      <c r="AO965" s="136"/>
      <c r="BF965" s="5"/>
      <c r="BG965" s="6"/>
    </row>
    <row r="966" ht="15.75" customHeight="1">
      <c r="P966" s="126"/>
      <c r="AH966" s="136"/>
      <c r="AI966" s="136"/>
      <c r="AJ966" s="137"/>
      <c r="AK966" s="136"/>
      <c r="AL966" s="136"/>
      <c r="AM966" s="136"/>
      <c r="AN966" s="136"/>
      <c r="AO966" s="136"/>
      <c r="BF966" s="5"/>
      <c r="BG966" s="6"/>
    </row>
    <row r="967" ht="15.75" customHeight="1">
      <c r="P967" s="126"/>
      <c r="AH967" s="136"/>
      <c r="AI967" s="136"/>
      <c r="AJ967" s="137"/>
      <c r="AK967" s="136"/>
      <c r="AL967" s="136"/>
      <c r="AM967" s="136"/>
      <c r="AN967" s="136"/>
      <c r="AO967" s="136"/>
      <c r="BF967" s="5"/>
      <c r="BG967" s="6"/>
    </row>
    <row r="968" ht="15.75" customHeight="1">
      <c r="P968" s="126"/>
      <c r="AH968" s="136"/>
      <c r="AI968" s="136"/>
      <c r="AJ968" s="137"/>
      <c r="AK968" s="136"/>
      <c r="AL968" s="136"/>
      <c r="AM968" s="136"/>
      <c r="AN968" s="136"/>
      <c r="AO968" s="136"/>
      <c r="BF968" s="5"/>
      <c r="BG968" s="6"/>
    </row>
    <row r="969" ht="15.75" customHeight="1">
      <c r="P969" s="126"/>
      <c r="AH969" s="136"/>
      <c r="AI969" s="136"/>
      <c r="AJ969" s="137"/>
      <c r="AK969" s="136"/>
      <c r="AL969" s="136"/>
      <c r="AM969" s="136"/>
      <c r="AN969" s="136"/>
      <c r="AO969" s="136"/>
      <c r="BF969" s="5"/>
      <c r="BG969" s="6"/>
    </row>
    <row r="970" ht="15.75" customHeight="1">
      <c r="P970" s="126"/>
      <c r="AH970" s="136"/>
      <c r="AI970" s="136"/>
      <c r="AJ970" s="137"/>
      <c r="AK970" s="136"/>
      <c r="AL970" s="136"/>
      <c r="AM970" s="136"/>
      <c r="AN970" s="136"/>
      <c r="AO970" s="136"/>
      <c r="BF970" s="5"/>
      <c r="BG970" s="6"/>
    </row>
    <row r="971" ht="15.75" customHeight="1">
      <c r="P971" s="126"/>
      <c r="AH971" s="136"/>
      <c r="AI971" s="136"/>
      <c r="AJ971" s="137"/>
      <c r="AK971" s="136"/>
      <c r="AL971" s="136"/>
      <c r="AM971" s="136"/>
      <c r="AN971" s="136"/>
      <c r="AO971" s="136"/>
      <c r="BF971" s="5"/>
      <c r="BG971" s="6"/>
    </row>
    <row r="972" ht="15.75" customHeight="1">
      <c r="P972" s="126"/>
      <c r="AH972" s="136"/>
      <c r="AI972" s="136"/>
      <c r="AJ972" s="137"/>
      <c r="AK972" s="136"/>
      <c r="AL972" s="136"/>
      <c r="AM972" s="136"/>
      <c r="AN972" s="136"/>
      <c r="AO972" s="136"/>
      <c r="BF972" s="5"/>
      <c r="BG972" s="6"/>
    </row>
    <row r="973" ht="15.75" customHeight="1">
      <c r="P973" s="126"/>
      <c r="AH973" s="136"/>
      <c r="AI973" s="136"/>
      <c r="AJ973" s="137"/>
      <c r="AK973" s="136"/>
      <c r="AL973" s="136"/>
      <c r="AM973" s="136"/>
      <c r="AN973" s="136"/>
      <c r="AO973" s="136"/>
      <c r="BF973" s="5"/>
      <c r="BG973" s="6"/>
    </row>
    <row r="974" ht="15.75" customHeight="1">
      <c r="P974" s="126"/>
      <c r="AH974" s="136"/>
      <c r="AI974" s="136"/>
      <c r="AJ974" s="137"/>
      <c r="AK974" s="136"/>
      <c r="AL974" s="136"/>
      <c r="AM974" s="136"/>
      <c r="AN974" s="136"/>
      <c r="AO974" s="136"/>
      <c r="BF974" s="5"/>
      <c r="BG974" s="6"/>
    </row>
    <row r="975" ht="15.75" customHeight="1">
      <c r="P975" s="126"/>
      <c r="AH975" s="136"/>
      <c r="AI975" s="136"/>
      <c r="AJ975" s="137"/>
      <c r="AK975" s="136"/>
      <c r="AL975" s="136"/>
      <c r="AM975" s="136"/>
      <c r="AN975" s="136"/>
      <c r="AO975" s="136"/>
      <c r="BF975" s="5"/>
      <c r="BG975" s="6"/>
    </row>
    <row r="976" ht="15.75" customHeight="1">
      <c r="P976" s="126"/>
      <c r="AH976" s="136"/>
      <c r="AI976" s="136"/>
      <c r="AJ976" s="137"/>
      <c r="AK976" s="136"/>
      <c r="AL976" s="136"/>
      <c r="AM976" s="136"/>
      <c r="AN976" s="136"/>
      <c r="AO976" s="136"/>
      <c r="BF976" s="5"/>
      <c r="BG976" s="6"/>
    </row>
    <row r="977" ht="15.75" customHeight="1">
      <c r="P977" s="126"/>
      <c r="AH977" s="136"/>
      <c r="AI977" s="136"/>
      <c r="AJ977" s="137"/>
      <c r="AK977" s="136"/>
      <c r="AL977" s="136"/>
      <c r="AM977" s="136"/>
      <c r="AN977" s="136"/>
      <c r="AO977" s="136"/>
      <c r="BF977" s="5"/>
      <c r="BG977" s="6"/>
    </row>
    <row r="978" ht="15.75" customHeight="1">
      <c r="P978" s="126"/>
      <c r="AH978" s="136"/>
      <c r="AI978" s="136"/>
      <c r="AJ978" s="137"/>
      <c r="AK978" s="136"/>
      <c r="AL978" s="136"/>
      <c r="AM978" s="136"/>
      <c r="AN978" s="136"/>
      <c r="AO978" s="136"/>
      <c r="BF978" s="5"/>
      <c r="BG978" s="6"/>
    </row>
    <row r="979" ht="15.75" customHeight="1">
      <c r="P979" s="126"/>
      <c r="AH979" s="136"/>
      <c r="AI979" s="136"/>
      <c r="AJ979" s="137"/>
      <c r="AK979" s="136"/>
      <c r="AL979" s="136"/>
      <c r="AM979" s="136"/>
      <c r="AN979" s="136"/>
      <c r="AO979" s="136"/>
      <c r="BF979" s="5"/>
      <c r="BG979" s="6"/>
    </row>
    <row r="980" ht="15.75" customHeight="1">
      <c r="P980" s="126"/>
      <c r="AH980" s="136"/>
      <c r="AI980" s="136"/>
      <c r="AJ980" s="137"/>
      <c r="AK980" s="136"/>
      <c r="AL980" s="136"/>
      <c r="AM980" s="136"/>
      <c r="AN980" s="136"/>
      <c r="AO980" s="136"/>
      <c r="BF980" s="5"/>
      <c r="BG980" s="6"/>
    </row>
    <row r="981" ht="15.75" customHeight="1">
      <c r="P981" s="126"/>
      <c r="AH981" s="136"/>
      <c r="AI981" s="136"/>
      <c r="AJ981" s="137"/>
      <c r="AK981" s="136"/>
      <c r="AL981" s="136"/>
      <c r="AM981" s="136"/>
      <c r="AN981" s="136"/>
      <c r="AO981" s="136"/>
      <c r="BF981" s="5"/>
      <c r="BG981" s="6"/>
    </row>
    <row r="982" ht="15.75" customHeight="1">
      <c r="P982" s="126"/>
      <c r="AH982" s="136"/>
      <c r="AI982" s="136"/>
      <c r="AJ982" s="137"/>
      <c r="AK982" s="136"/>
      <c r="AL982" s="136"/>
      <c r="AM982" s="136"/>
      <c r="AN982" s="136"/>
      <c r="AO982" s="136"/>
      <c r="BF982" s="5"/>
      <c r="BG982" s="6"/>
    </row>
    <row r="983" ht="15.75" customHeight="1">
      <c r="P983" s="126"/>
      <c r="AH983" s="136"/>
      <c r="AI983" s="136"/>
      <c r="AJ983" s="137"/>
      <c r="AK983" s="136"/>
      <c r="AL983" s="136"/>
      <c r="AM983" s="136"/>
      <c r="AN983" s="136"/>
      <c r="AO983" s="136"/>
      <c r="BF983" s="5"/>
      <c r="BG983" s="6"/>
    </row>
    <row r="984" ht="15.75" customHeight="1">
      <c r="P984" s="126"/>
      <c r="AH984" s="136"/>
      <c r="AI984" s="136"/>
      <c r="AJ984" s="137"/>
      <c r="AK984" s="136"/>
      <c r="AL984" s="136"/>
      <c r="AM984" s="136"/>
      <c r="AN984" s="136"/>
      <c r="AO984" s="136"/>
      <c r="BF984" s="5"/>
      <c r="BG984" s="6"/>
    </row>
    <row r="985" ht="15.75" customHeight="1">
      <c r="P985" s="126"/>
      <c r="AH985" s="136"/>
      <c r="AI985" s="136"/>
      <c r="AJ985" s="137"/>
      <c r="AK985" s="136"/>
      <c r="AL985" s="136"/>
      <c r="AM985" s="136"/>
      <c r="AN985" s="136"/>
      <c r="AO985" s="136"/>
      <c r="BF985" s="5"/>
      <c r="BG985" s="6"/>
    </row>
    <row r="986" ht="15.75" customHeight="1">
      <c r="P986" s="126"/>
      <c r="AH986" s="136"/>
      <c r="AI986" s="136"/>
      <c r="AJ986" s="137"/>
      <c r="AK986" s="136"/>
      <c r="AL986" s="136"/>
      <c r="AM986" s="136"/>
      <c r="AN986" s="136"/>
      <c r="AO986" s="136"/>
      <c r="BF986" s="5"/>
      <c r="BG986" s="6"/>
    </row>
    <row r="987" ht="15.75" customHeight="1">
      <c r="P987" s="126"/>
      <c r="AH987" s="136"/>
      <c r="AI987" s="136"/>
      <c r="AJ987" s="137"/>
      <c r="AK987" s="136"/>
      <c r="AL987" s="136"/>
      <c r="AM987" s="136"/>
      <c r="AN987" s="136"/>
      <c r="AO987" s="136"/>
      <c r="BF987" s="5"/>
      <c r="BG987" s="6"/>
    </row>
    <row r="988" ht="15.75" customHeight="1">
      <c r="P988" s="126"/>
      <c r="AH988" s="136"/>
      <c r="AI988" s="136"/>
      <c r="AJ988" s="137"/>
      <c r="AK988" s="136"/>
      <c r="AL988" s="136"/>
      <c r="AM988" s="136"/>
      <c r="AN988" s="136"/>
      <c r="AO988" s="136"/>
      <c r="BF988" s="5"/>
      <c r="BG988" s="6"/>
    </row>
    <row r="989" ht="15.75" customHeight="1">
      <c r="P989" s="126"/>
      <c r="AH989" s="136"/>
      <c r="AI989" s="136"/>
      <c r="AJ989" s="137"/>
      <c r="AK989" s="136"/>
      <c r="AL989" s="136"/>
      <c r="AM989" s="136"/>
      <c r="AN989" s="136"/>
      <c r="AO989" s="136"/>
      <c r="BF989" s="5"/>
      <c r="BG989" s="6"/>
    </row>
    <row r="990" ht="15.75" customHeight="1">
      <c r="P990" s="126"/>
      <c r="AH990" s="136"/>
      <c r="AI990" s="136"/>
      <c r="AJ990" s="137"/>
      <c r="AK990" s="136"/>
      <c r="AL990" s="136"/>
      <c r="AM990" s="136"/>
      <c r="AN990" s="136"/>
      <c r="AO990" s="136"/>
      <c r="BF990" s="5"/>
      <c r="BG990" s="6"/>
    </row>
    <row r="991" ht="15.75" customHeight="1">
      <c r="P991" s="126"/>
      <c r="AH991" s="136"/>
      <c r="AI991" s="136"/>
      <c r="AJ991" s="137"/>
      <c r="AK991" s="136"/>
      <c r="AL991" s="136"/>
      <c r="AM991" s="136"/>
      <c r="AN991" s="136"/>
      <c r="AO991" s="136"/>
      <c r="BF991" s="5"/>
      <c r="BG991" s="6"/>
    </row>
    <row r="992" ht="15.75" customHeight="1">
      <c r="P992" s="126"/>
      <c r="AH992" s="136"/>
      <c r="AI992" s="136"/>
      <c r="AJ992" s="137"/>
      <c r="AK992" s="136"/>
      <c r="AL992" s="136"/>
      <c r="AM992" s="136"/>
      <c r="AN992" s="136"/>
      <c r="AO992" s="136"/>
      <c r="BF992" s="5"/>
      <c r="BG992" s="6"/>
    </row>
    <row r="993" ht="15.75" customHeight="1">
      <c r="P993" s="126"/>
      <c r="AH993" s="136"/>
      <c r="AI993" s="136"/>
      <c r="AJ993" s="137"/>
      <c r="AK993" s="136"/>
      <c r="AL993" s="136"/>
      <c r="AM993" s="136"/>
      <c r="AN993" s="136"/>
      <c r="AO993" s="136"/>
      <c r="BF993" s="5"/>
      <c r="BG993" s="6"/>
    </row>
    <row r="994" ht="15.75" customHeight="1">
      <c r="P994" s="126"/>
      <c r="AH994" s="136"/>
      <c r="AI994" s="136"/>
      <c r="AJ994" s="137"/>
      <c r="AK994" s="136"/>
      <c r="AL994" s="136"/>
      <c r="AM994" s="136"/>
      <c r="AN994" s="136"/>
      <c r="AO994" s="136"/>
      <c r="BF994" s="5"/>
      <c r="BG994" s="6"/>
    </row>
    <row r="995" ht="15.75" customHeight="1">
      <c r="P995" s="126"/>
      <c r="AH995" s="136"/>
      <c r="AI995" s="136"/>
      <c r="AJ995" s="137"/>
      <c r="AK995" s="136"/>
      <c r="AL995" s="136"/>
      <c r="AM995" s="136"/>
      <c r="AN995" s="136"/>
      <c r="AO995" s="136"/>
      <c r="BF995" s="5"/>
      <c r="BG995" s="6"/>
    </row>
    <row r="996" ht="15.75" customHeight="1">
      <c r="P996" s="126"/>
      <c r="AH996" s="136"/>
      <c r="AI996" s="136"/>
      <c r="AJ996" s="137"/>
      <c r="AK996" s="136"/>
      <c r="AL996" s="136"/>
      <c r="AM996" s="136"/>
      <c r="AN996" s="136"/>
      <c r="AO996" s="136"/>
      <c r="BF996" s="5"/>
      <c r="BG996" s="6"/>
    </row>
    <row r="997" ht="15.75" customHeight="1">
      <c r="P997" s="126"/>
      <c r="AH997" s="136"/>
      <c r="AI997" s="136"/>
      <c r="AJ997" s="137"/>
      <c r="AK997" s="136"/>
      <c r="AL997" s="136"/>
      <c r="AM997" s="136"/>
      <c r="AN997" s="136"/>
      <c r="AO997" s="136"/>
      <c r="BF997" s="5"/>
      <c r="BG997" s="6"/>
    </row>
    <row r="998" ht="15.75" customHeight="1">
      <c r="P998" s="126"/>
      <c r="AH998" s="136"/>
      <c r="AI998" s="136"/>
      <c r="AJ998" s="137"/>
      <c r="AK998" s="136"/>
      <c r="AL998" s="136"/>
      <c r="AM998" s="136"/>
      <c r="AN998" s="136"/>
      <c r="AO998" s="136"/>
      <c r="BF998" s="5"/>
      <c r="BG998" s="6"/>
    </row>
    <row r="999" ht="15.75" customHeight="1">
      <c r="P999" s="126"/>
      <c r="AH999" s="136"/>
      <c r="AI999" s="136"/>
      <c r="AJ999" s="137"/>
      <c r="AK999" s="136"/>
      <c r="AL999" s="136"/>
      <c r="AM999" s="136"/>
      <c r="AN999" s="136"/>
      <c r="AO999" s="136"/>
      <c r="BF999" s="5"/>
      <c r="BG999" s="6"/>
    </row>
    <row r="1000" ht="15.75" customHeight="1">
      <c r="P1000" s="126"/>
      <c r="AH1000" s="136"/>
      <c r="AI1000" s="136"/>
      <c r="AJ1000" s="137"/>
      <c r="AK1000" s="136"/>
      <c r="AL1000" s="136"/>
      <c r="AM1000" s="136"/>
      <c r="AN1000" s="136"/>
      <c r="AO1000" s="136"/>
      <c r="BF1000" s="5"/>
      <c r="BG1000" s="6"/>
    </row>
  </sheetData>
  <mergeCells count="90">
    <mergeCell ref="AP24:AQ25"/>
    <mergeCell ref="AR24:AS25"/>
    <mergeCell ref="AB24:AC25"/>
    <mergeCell ref="AD24:AE25"/>
    <mergeCell ref="AF24:AG25"/>
    <mergeCell ref="AH24:AI25"/>
    <mergeCell ref="AJ24:AK25"/>
    <mergeCell ref="AL24:AM25"/>
    <mergeCell ref="AN24:AO25"/>
    <mergeCell ref="F25:F26"/>
    <mergeCell ref="G25:G26"/>
    <mergeCell ref="A15:B15"/>
    <mergeCell ref="A16:B17"/>
    <mergeCell ref="A18:B22"/>
    <mergeCell ref="A23:G24"/>
    <mergeCell ref="A25:A26"/>
    <mergeCell ref="B25:B26"/>
    <mergeCell ref="C25:C26"/>
    <mergeCell ref="F27:F35"/>
    <mergeCell ref="G27:G35"/>
    <mergeCell ref="D25:D26"/>
    <mergeCell ref="E25:E26"/>
    <mergeCell ref="A27:A35"/>
    <mergeCell ref="B27:B35"/>
    <mergeCell ref="C27:C35"/>
    <mergeCell ref="D27:D35"/>
    <mergeCell ref="E27:E35"/>
    <mergeCell ref="N64:P64"/>
    <mergeCell ref="N65:P65"/>
    <mergeCell ref="N66:P66"/>
    <mergeCell ref="A36:A49"/>
    <mergeCell ref="B36:B49"/>
    <mergeCell ref="C36:C49"/>
    <mergeCell ref="D36:D49"/>
    <mergeCell ref="E36:E49"/>
    <mergeCell ref="F36:F49"/>
    <mergeCell ref="G36:G49"/>
    <mergeCell ref="BH25:BI25"/>
    <mergeCell ref="BJ25:BK25"/>
    <mergeCell ref="AT24:AU25"/>
    <mergeCell ref="AV24:AW25"/>
    <mergeCell ref="AX24:AY25"/>
    <mergeCell ref="AZ24:BA25"/>
    <mergeCell ref="BB24:BC25"/>
    <mergeCell ref="BD24:BE25"/>
    <mergeCell ref="BF24:BG25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C15:W15"/>
    <mergeCell ref="D22:W22"/>
    <mergeCell ref="M23:BG23"/>
    <mergeCell ref="BH23:BM24"/>
    <mergeCell ref="BL25:BM25"/>
    <mergeCell ref="D16:W16"/>
    <mergeCell ref="D17:W17"/>
    <mergeCell ref="D18:W18"/>
    <mergeCell ref="D19:W19"/>
    <mergeCell ref="D20:W20"/>
    <mergeCell ref="D21:W21"/>
    <mergeCell ref="H23:L24"/>
    <mergeCell ref="T24:T26"/>
    <mergeCell ref="U24:U26"/>
    <mergeCell ref="V24:V26"/>
    <mergeCell ref="W24:W26"/>
    <mergeCell ref="X24:X26"/>
    <mergeCell ref="Y24:Y26"/>
    <mergeCell ref="Z24:AA25"/>
    <mergeCell ref="H25:H26"/>
    <mergeCell ref="I25:I26"/>
    <mergeCell ref="J25:J26"/>
    <mergeCell ref="K25:K26"/>
    <mergeCell ref="L25:L26"/>
    <mergeCell ref="M24:M26"/>
    <mergeCell ref="N24:N26"/>
    <mergeCell ref="O24:O26"/>
    <mergeCell ref="P24:P26"/>
    <mergeCell ref="Q24:Q26"/>
    <mergeCell ref="R24:R26"/>
    <mergeCell ref="S24:S26"/>
  </mergeCells>
  <dataValidations>
    <dataValidation type="list" allowBlank="1" showErrorMessage="1" sqref="D16">
      <formula1>objetivosvp</formula1>
    </dataValidation>
    <dataValidation type="list" allowBlank="1" showErrorMessage="1" sqref="D17">
      <formula1>metavp</formula1>
    </dataValidation>
    <dataValidation type="list" allowBlank="1" showErrorMessage="1" sqref="D22">
      <formula1>resultadoss2</formula1>
    </dataValidation>
    <dataValidation type="list" allowBlank="1" showErrorMessage="1" sqref="D21">
      <formula1>resultadoss1</formula1>
    </dataValidation>
    <dataValidation type="list" allowBlank="1" showErrorMessage="1" sqref="D18">
      <formula1>objetivopeg</formula1>
    </dataValidation>
  </dataValidations>
  <printOptions/>
  <pageMargins bottom="0.7480314960629921" footer="0.0" header="0.0" left="0.7086614173228347" right="0.7086614173228347" top="0.7480314960629921"/>
  <pageSetup paperSize="5" scale="3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5.29"/>
    <col customWidth="1" min="3" max="3" width="44.57"/>
    <col customWidth="1" min="4" max="5" width="20.14"/>
    <col customWidth="1" min="6" max="6" width="12.43"/>
    <col customWidth="1" min="7" max="26" width="10.71"/>
  </cols>
  <sheetData>
    <row r="2">
      <c r="B2" s="138" t="s">
        <v>185</v>
      </c>
      <c r="C2" s="138" t="s">
        <v>186</v>
      </c>
      <c r="D2" s="138" t="s">
        <v>187</v>
      </c>
      <c r="E2" s="139" t="s">
        <v>188</v>
      </c>
      <c r="F2" s="139" t="s">
        <v>189</v>
      </c>
    </row>
    <row r="3">
      <c r="B3" s="140">
        <v>10000.0</v>
      </c>
      <c r="C3" s="141" t="s">
        <v>190</v>
      </c>
      <c r="D3" s="142">
        <v>5765465.0</v>
      </c>
      <c r="E3" s="143">
        <f>+'PROGRAMA 01-ACTIV.OBRA 006 (2)'!BG27</f>
        <v>5765465</v>
      </c>
      <c r="F3" s="142">
        <f t="shared" ref="F3:F19" si="1">E3-D3</f>
        <v>0</v>
      </c>
    </row>
    <row r="4">
      <c r="B4" s="144" t="s">
        <v>191</v>
      </c>
      <c r="C4" s="145" t="s">
        <v>192</v>
      </c>
      <c r="D4" s="146">
        <v>60000.0</v>
      </c>
      <c r="E4" s="143">
        <f>+'PROGRAMA 01-ACTIV.OBRA 006 (2)'!BG38</f>
        <v>60000</v>
      </c>
      <c r="F4" s="142">
        <f t="shared" si="1"/>
        <v>0</v>
      </c>
    </row>
    <row r="5">
      <c r="B5" s="144" t="s">
        <v>193</v>
      </c>
      <c r="C5" s="145" t="s">
        <v>194</v>
      </c>
      <c r="D5" s="146">
        <v>20000.0</v>
      </c>
      <c r="E5" s="143">
        <f>+'PROGRAMA 01-ACTIV.OBRA 006 (2)'!BG47</f>
        <v>20000</v>
      </c>
      <c r="F5" s="142">
        <f t="shared" si="1"/>
        <v>0</v>
      </c>
    </row>
    <row r="6">
      <c r="B6" s="144" t="s">
        <v>195</v>
      </c>
      <c r="C6" s="145" t="s">
        <v>148</v>
      </c>
      <c r="D6" s="146">
        <v>20000.0</v>
      </c>
      <c r="E6" s="143">
        <f>+'PROGRAMA 01-ACTIV.OBRA 006 (2)'!BG42</f>
        <v>20000</v>
      </c>
      <c r="F6" s="142">
        <f t="shared" si="1"/>
        <v>0</v>
      </c>
    </row>
    <row r="7">
      <c r="B7" s="144" t="s">
        <v>196</v>
      </c>
      <c r="C7" s="145" t="s">
        <v>146</v>
      </c>
      <c r="D7" s="146">
        <v>132000.0</v>
      </c>
      <c r="E7" s="143">
        <f>+'PROGRAMA 01-ACTIV.OBRA 006 (2)'!BG41</f>
        <v>132000</v>
      </c>
      <c r="F7" s="142">
        <f t="shared" si="1"/>
        <v>0</v>
      </c>
    </row>
    <row r="8">
      <c r="B8" s="144" t="s">
        <v>197</v>
      </c>
      <c r="C8" s="145" t="s">
        <v>154</v>
      </c>
      <c r="D8" s="146">
        <v>85000.0</v>
      </c>
      <c r="E8" s="143">
        <f>+'PROGRAMA 01-ACTIV.OBRA 006 (2)'!BG45</f>
        <v>85000</v>
      </c>
      <c r="F8" s="142">
        <f t="shared" si="1"/>
        <v>0</v>
      </c>
    </row>
    <row r="9">
      <c r="B9" s="144" t="s">
        <v>198</v>
      </c>
      <c r="C9" s="145" t="s">
        <v>199</v>
      </c>
      <c r="D9" s="146">
        <v>60000.0</v>
      </c>
      <c r="E9" s="143">
        <f>+'PROGRAMA 01-ACTIV.OBRA 006 (2)'!BG36+'PROGRAMA 01-ACTIV.OBRA 006 (2)'!BG46+'PROGRAMA 01-ACTIV.OBRA 006 (2)'!BG50</f>
        <v>60000</v>
      </c>
      <c r="F9" s="142">
        <f t="shared" si="1"/>
        <v>0</v>
      </c>
    </row>
    <row r="10">
      <c r="B10" s="144" t="s">
        <v>163</v>
      </c>
      <c r="C10" s="145" t="s">
        <v>200</v>
      </c>
      <c r="D10" s="146">
        <v>12000.0</v>
      </c>
      <c r="E10" s="143">
        <f>+'PROGRAMA 01-ACTIV.OBRA 006 (2)'!BG51</f>
        <v>12000</v>
      </c>
      <c r="F10" s="142">
        <f t="shared" si="1"/>
        <v>0</v>
      </c>
    </row>
    <row r="11">
      <c r="B11" s="144" t="s">
        <v>165</v>
      </c>
      <c r="C11" s="145" t="s">
        <v>201</v>
      </c>
      <c r="D11" s="146">
        <v>4000.0</v>
      </c>
      <c r="E11" s="143">
        <f>+'PROGRAMA 01-ACTIV.OBRA 006 (2)'!BG52</f>
        <v>4000</v>
      </c>
      <c r="F11" s="142">
        <f t="shared" si="1"/>
        <v>0</v>
      </c>
    </row>
    <row r="12">
      <c r="B12" s="144" t="s">
        <v>167</v>
      </c>
      <c r="C12" s="145" t="s">
        <v>202</v>
      </c>
      <c r="D12" s="146">
        <v>10000.0</v>
      </c>
      <c r="E12" s="143">
        <f>+'PROGRAMA 01-ACTIV.OBRA 006 (2)'!BG53</f>
        <v>10000</v>
      </c>
      <c r="F12" s="142">
        <f t="shared" si="1"/>
        <v>0</v>
      </c>
    </row>
    <row r="13">
      <c r="B13" s="144" t="s">
        <v>169</v>
      </c>
      <c r="C13" s="145" t="s">
        <v>170</v>
      </c>
      <c r="D13" s="146">
        <v>3000.0</v>
      </c>
      <c r="E13" s="143">
        <f>+'PROGRAMA 01-ACTIV.OBRA 006 (2)'!BG54</f>
        <v>3000</v>
      </c>
      <c r="F13" s="142">
        <f t="shared" si="1"/>
        <v>0</v>
      </c>
    </row>
    <row r="14">
      <c r="B14" s="144" t="s">
        <v>203</v>
      </c>
      <c r="C14" s="145" t="s">
        <v>149</v>
      </c>
      <c r="D14" s="146">
        <v>27000.0</v>
      </c>
      <c r="E14" s="143">
        <f>+'PROGRAMA 01-ACTIV.OBRA 006 (2)'!BG43</f>
        <v>27000</v>
      </c>
      <c r="F14" s="142">
        <f t="shared" si="1"/>
        <v>0</v>
      </c>
    </row>
    <row r="15">
      <c r="B15" s="144" t="s">
        <v>171</v>
      </c>
      <c r="C15" s="145" t="s">
        <v>204</v>
      </c>
      <c r="D15" s="146">
        <v>7500.0</v>
      </c>
      <c r="E15" s="143">
        <f>+'PROGRAMA 01-ACTIV.OBRA 006 (2)'!BG55</f>
        <v>7500</v>
      </c>
      <c r="F15" s="142">
        <f t="shared" si="1"/>
        <v>0</v>
      </c>
    </row>
    <row r="16">
      <c r="B16" s="144" t="s">
        <v>173</v>
      </c>
      <c r="C16" s="145" t="s">
        <v>205</v>
      </c>
      <c r="D16" s="146">
        <v>4000.0</v>
      </c>
      <c r="E16" s="143">
        <f>+'PROGRAMA 01-ACTIV.OBRA 006 (2)'!BG56</f>
        <v>4000</v>
      </c>
      <c r="F16" s="142">
        <f t="shared" si="1"/>
        <v>0</v>
      </c>
    </row>
    <row r="17">
      <c r="B17" s="144" t="s">
        <v>175</v>
      </c>
      <c r="C17" s="145" t="s">
        <v>176</v>
      </c>
      <c r="D17" s="146">
        <v>15368.0</v>
      </c>
      <c r="E17" s="143">
        <f>+'PROGRAMA 01-ACTIV.OBRA 006 (2)'!BG57</f>
        <v>15368</v>
      </c>
      <c r="F17" s="142">
        <f t="shared" si="1"/>
        <v>0</v>
      </c>
    </row>
    <row r="18">
      <c r="B18" s="144" t="s">
        <v>177</v>
      </c>
      <c r="C18" s="145" t="s">
        <v>206</v>
      </c>
      <c r="D18" s="146">
        <v>21000.0</v>
      </c>
      <c r="E18" s="143">
        <f>+'PROGRAMA 01-ACTIV.OBRA 006 (2)'!BG58</f>
        <v>21000</v>
      </c>
      <c r="F18" s="142">
        <f t="shared" si="1"/>
        <v>0</v>
      </c>
    </row>
    <row r="19">
      <c r="B19" s="144" t="s">
        <v>179</v>
      </c>
      <c r="C19" s="145" t="s">
        <v>207</v>
      </c>
      <c r="D19" s="146">
        <v>35000.0</v>
      </c>
      <c r="E19" s="143">
        <f>+'PROGRAMA 01-ACTIV.OBRA 006 (2)'!BG59</f>
        <v>35000</v>
      </c>
      <c r="F19" s="142">
        <f t="shared" si="1"/>
        <v>0</v>
      </c>
    </row>
    <row r="20">
      <c r="B20" s="147" t="s">
        <v>208</v>
      </c>
      <c r="C20" s="24"/>
      <c r="D20" s="148">
        <f t="shared" ref="D20:F20" si="2">SUM(D3:D19)</f>
        <v>6281333</v>
      </c>
      <c r="E20" s="149">
        <f t="shared" si="2"/>
        <v>6281333</v>
      </c>
      <c r="F20" s="150">
        <f t="shared" si="2"/>
        <v>0</v>
      </c>
    </row>
    <row r="21" ht="15.75" customHeight="1"/>
    <row r="22" ht="15.75" customHeight="1"/>
    <row r="23" ht="15.75" customHeight="1">
      <c r="D23" s="151"/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20:C20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10.71"/>
    <col customWidth="1" min="5" max="5" width="6.43"/>
    <col customWidth="1" min="6" max="6" width="6.57"/>
    <col customWidth="1" min="7" max="7" width="10.71"/>
    <col customWidth="1" min="8" max="8" width="77.86"/>
    <col customWidth="1" min="9" max="9" width="18.14"/>
    <col customWidth="1" min="10" max="10" width="24.43"/>
    <col customWidth="1" min="11" max="11" width="19.86"/>
    <col customWidth="1" min="12" max="12" width="15.86"/>
    <col customWidth="1" min="13" max="26" width="10.71"/>
  </cols>
  <sheetData>
    <row r="3" ht="24.0" hidden="1" customHeight="1">
      <c r="G3" s="152"/>
      <c r="H3" s="153" t="s">
        <v>209</v>
      </c>
      <c r="I3" s="154" t="s">
        <v>210</v>
      </c>
      <c r="J3" s="155" t="s">
        <v>211</v>
      </c>
      <c r="K3" s="156" t="s">
        <v>212</v>
      </c>
      <c r="L3" s="156" t="s">
        <v>213</v>
      </c>
    </row>
    <row r="4" ht="60.75" customHeight="1">
      <c r="G4" s="157"/>
      <c r="H4" s="158" t="s">
        <v>209</v>
      </c>
      <c r="I4" s="158" t="s">
        <v>214</v>
      </c>
      <c r="J4" s="158" t="s">
        <v>215</v>
      </c>
      <c r="K4" s="158" t="s">
        <v>216</v>
      </c>
      <c r="L4" s="158" t="s">
        <v>189</v>
      </c>
    </row>
    <row r="5" ht="84.0" customHeight="1">
      <c r="G5" s="159">
        <v>1.0</v>
      </c>
      <c r="H5" s="160" t="s">
        <v>217</v>
      </c>
      <c r="I5" s="161">
        <v>10000.0</v>
      </c>
      <c r="J5" s="162"/>
      <c r="K5" s="163"/>
      <c r="L5" s="163"/>
    </row>
    <row r="6">
      <c r="G6" s="159" t="s">
        <v>218</v>
      </c>
      <c r="H6" s="160" t="s">
        <v>190</v>
      </c>
      <c r="I6" s="161">
        <v>10000.0</v>
      </c>
      <c r="J6" s="164">
        <f>+'PROGRAMA 01-ACTIV.OBRA 006 (2)'!BM27</f>
        <v>5765465</v>
      </c>
      <c r="K6" s="163"/>
      <c r="L6" s="163"/>
    </row>
    <row r="7" ht="66.0" customHeight="1">
      <c r="G7" s="159" t="s">
        <v>219</v>
      </c>
      <c r="H7" s="160" t="s">
        <v>220</v>
      </c>
      <c r="I7" s="161">
        <v>10000.0</v>
      </c>
      <c r="J7" s="162">
        <v>0.0</v>
      </c>
      <c r="K7" s="163"/>
      <c r="L7" s="163"/>
    </row>
    <row r="8" ht="43.5" customHeight="1">
      <c r="G8" s="159" t="s">
        <v>221</v>
      </c>
      <c r="H8" s="160" t="s">
        <v>222</v>
      </c>
      <c r="I8" s="161">
        <v>10000.0</v>
      </c>
      <c r="J8" s="162">
        <v>0.0</v>
      </c>
      <c r="K8" s="163"/>
      <c r="L8" s="163"/>
    </row>
    <row r="9" ht="45.0" customHeight="1">
      <c r="G9" s="159" t="s">
        <v>223</v>
      </c>
      <c r="H9" s="160" t="s">
        <v>224</v>
      </c>
      <c r="I9" s="161">
        <v>10000.0</v>
      </c>
      <c r="J9" s="162">
        <v>0.0</v>
      </c>
      <c r="K9" s="163"/>
      <c r="L9" s="163"/>
    </row>
    <row r="10" ht="44.25" customHeight="1">
      <c r="G10" s="159" t="s">
        <v>225</v>
      </c>
      <c r="H10" s="160" t="s">
        <v>226</v>
      </c>
      <c r="I10" s="161">
        <v>10000.0</v>
      </c>
      <c r="J10" s="162">
        <v>0.0</v>
      </c>
      <c r="K10" s="163"/>
      <c r="L10" s="163"/>
    </row>
    <row r="11" ht="50.25" customHeight="1">
      <c r="G11" s="159" t="s">
        <v>227</v>
      </c>
      <c r="H11" s="160" t="s">
        <v>228</v>
      </c>
      <c r="I11" s="161">
        <v>10000.0</v>
      </c>
      <c r="J11" s="162">
        <v>0.0</v>
      </c>
      <c r="K11" s="163"/>
      <c r="L11" s="163"/>
    </row>
    <row r="12">
      <c r="G12" s="159" t="s">
        <v>229</v>
      </c>
      <c r="H12" s="160" t="s">
        <v>230</v>
      </c>
      <c r="I12" s="161">
        <v>10000.0</v>
      </c>
      <c r="J12" s="162">
        <v>0.0</v>
      </c>
      <c r="K12" s="163"/>
      <c r="L12" s="163"/>
    </row>
    <row r="13" ht="31.5" customHeight="1">
      <c r="G13" s="159" t="s">
        <v>231</v>
      </c>
      <c r="H13" s="160" t="s">
        <v>232</v>
      </c>
      <c r="I13" s="161">
        <v>10000.0</v>
      </c>
      <c r="J13" s="162">
        <v>0.0</v>
      </c>
      <c r="K13" s="163"/>
      <c r="L13" s="163"/>
    </row>
    <row r="14">
      <c r="G14" s="159"/>
      <c r="H14" s="165" t="s">
        <v>233</v>
      </c>
      <c r="I14" s="166"/>
      <c r="J14" s="167">
        <f>SUM(J5:J13)</f>
        <v>5765465</v>
      </c>
      <c r="K14" s="163"/>
      <c r="L14" s="163"/>
    </row>
    <row r="15">
      <c r="G15" s="159"/>
      <c r="H15" s="168" t="s">
        <v>209</v>
      </c>
      <c r="I15" s="169">
        <v>20000.0</v>
      </c>
      <c r="J15" s="170"/>
      <c r="K15" s="163"/>
      <c r="L15" s="163"/>
    </row>
    <row r="16">
      <c r="G16" s="159">
        <v>2.0</v>
      </c>
      <c r="H16" s="171" t="s">
        <v>234</v>
      </c>
      <c r="I16" s="161">
        <v>20000.0</v>
      </c>
      <c r="J16" s="162"/>
      <c r="K16" s="163"/>
      <c r="L16" s="163"/>
    </row>
    <row r="17">
      <c r="G17" s="159" t="s">
        <v>235</v>
      </c>
      <c r="H17" s="172" t="s">
        <v>236</v>
      </c>
      <c r="I17" s="161">
        <v>25300.0</v>
      </c>
      <c r="J17" s="173">
        <v>20000.0</v>
      </c>
      <c r="K17" s="163"/>
      <c r="L17" s="163"/>
    </row>
    <row r="18">
      <c r="G18" s="159">
        <v>2.0</v>
      </c>
      <c r="H18" s="171" t="s">
        <v>237</v>
      </c>
      <c r="I18" s="161"/>
      <c r="J18" s="173"/>
      <c r="K18" s="163"/>
      <c r="L18" s="163"/>
    </row>
    <row r="19" ht="42.75" customHeight="1">
      <c r="G19" s="174" t="s">
        <v>235</v>
      </c>
      <c r="H19" s="172" t="s">
        <v>238</v>
      </c>
      <c r="I19" s="161">
        <v>24500.0</v>
      </c>
      <c r="J19" s="173">
        <v>60000.0</v>
      </c>
      <c r="K19" s="163"/>
      <c r="L19" s="163"/>
    </row>
    <row r="20">
      <c r="G20" s="174" t="s">
        <v>239</v>
      </c>
      <c r="H20" s="171" t="s">
        <v>240</v>
      </c>
      <c r="I20" s="161">
        <v>20000.0</v>
      </c>
      <c r="J20" s="173"/>
      <c r="K20" s="163"/>
      <c r="L20" s="163"/>
    </row>
    <row r="21" ht="15.75" customHeight="1">
      <c r="G21" s="174"/>
      <c r="H21" s="175" t="s">
        <v>146</v>
      </c>
      <c r="I21" s="161">
        <v>26210.0</v>
      </c>
      <c r="J21" s="173">
        <v>132000.0</v>
      </c>
      <c r="K21" s="163"/>
      <c r="L21" s="163"/>
    </row>
    <row r="22" ht="15.75" customHeight="1">
      <c r="G22" s="174"/>
      <c r="H22" s="175" t="s">
        <v>148</v>
      </c>
      <c r="I22" s="161">
        <v>26110.0</v>
      </c>
      <c r="J22" s="173">
        <f>+'PROGRAMA 01-ACTIV.OBRA 006 (2)'!AQ42</f>
        <v>20000</v>
      </c>
      <c r="K22" s="163"/>
      <c r="L22" s="163"/>
    </row>
    <row r="23" ht="15.75" customHeight="1">
      <c r="G23" s="174"/>
      <c r="H23" s="172" t="s">
        <v>241</v>
      </c>
      <c r="I23" s="161">
        <v>29100.0</v>
      </c>
      <c r="J23" s="173">
        <f>+'PROGRAMA 01-ACTIV.OBRA 006 (2)'!BG45</f>
        <v>85000</v>
      </c>
      <c r="K23" s="163"/>
      <c r="L23" s="163"/>
    </row>
    <row r="24" ht="15.75" customHeight="1">
      <c r="G24" s="174"/>
      <c r="H24" s="165" t="s">
        <v>242</v>
      </c>
      <c r="I24" s="176"/>
      <c r="J24" s="167">
        <f>SUM(J16:J23)</f>
        <v>317000</v>
      </c>
      <c r="K24" s="163"/>
      <c r="L24" s="163"/>
    </row>
    <row r="25" ht="15.75" customHeight="1">
      <c r="G25" s="174"/>
      <c r="H25" s="168" t="s">
        <v>209</v>
      </c>
      <c r="I25" s="161"/>
      <c r="J25" s="162"/>
      <c r="K25" s="163"/>
      <c r="L25" s="163"/>
    </row>
    <row r="26" ht="15.75" customHeight="1">
      <c r="G26" s="174"/>
      <c r="H26" s="160" t="s">
        <v>243</v>
      </c>
      <c r="I26" s="161"/>
      <c r="J26" s="162"/>
      <c r="K26" s="163"/>
      <c r="L26" s="163"/>
    </row>
    <row r="27" ht="15.75" customHeight="1">
      <c r="G27" s="174"/>
      <c r="H27" s="177" t="s">
        <v>133</v>
      </c>
      <c r="I27" s="161">
        <v>31110.0</v>
      </c>
      <c r="J27" s="173">
        <v>5000.0</v>
      </c>
      <c r="K27" s="163"/>
      <c r="L27" s="163"/>
    </row>
    <row r="28" ht="15.75" customHeight="1">
      <c r="G28" s="174"/>
      <c r="H28" s="177" t="s">
        <v>164</v>
      </c>
      <c r="I28" s="161" t="s">
        <v>163</v>
      </c>
      <c r="J28" s="173">
        <f>+'PROGRAMA 01-ACTIV.OBRA 006 (2)'!BG51</f>
        <v>12000</v>
      </c>
      <c r="K28" s="163"/>
      <c r="L28" s="163"/>
    </row>
    <row r="29" ht="15.75" customHeight="1">
      <c r="G29" s="174"/>
      <c r="H29" s="177" t="s">
        <v>166</v>
      </c>
      <c r="I29" s="161" t="s">
        <v>165</v>
      </c>
      <c r="J29" s="173">
        <f>+'PROGRAMA 01-ACTIV.OBRA 006 (2)'!BG52</f>
        <v>4000</v>
      </c>
      <c r="K29" s="163"/>
      <c r="L29" s="163"/>
    </row>
    <row r="30" ht="15.75" customHeight="1">
      <c r="G30" s="174"/>
      <c r="H30" s="177" t="s">
        <v>168</v>
      </c>
      <c r="I30" s="161" t="s">
        <v>167</v>
      </c>
      <c r="J30" s="173">
        <f>+'PROGRAMA 01-ACTIV.OBRA 006 (2)'!BG53</f>
        <v>10000</v>
      </c>
      <c r="K30" s="163"/>
      <c r="L30" s="163"/>
    </row>
    <row r="31" ht="15.75" customHeight="1">
      <c r="G31" s="174"/>
      <c r="H31" s="177" t="s">
        <v>244</v>
      </c>
      <c r="I31" s="161" t="s">
        <v>169</v>
      </c>
      <c r="J31" s="173">
        <f>+'PROGRAMA 01-ACTIV.OBRA 006 (2)'!BG54</f>
        <v>3000</v>
      </c>
      <c r="K31" s="163"/>
      <c r="L31" s="163"/>
    </row>
    <row r="32" ht="15.75" customHeight="1">
      <c r="G32" s="174"/>
      <c r="H32" s="177" t="s">
        <v>204</v>
      </c>
      <c r="I32" s="161" t="s">
        <v>171</v>
      </c>
      <c r="J32" s="173">
        <f>+'PROGRAMA 01-ACTIV.OBRA 006 (2)'!BG55</f>
        <v>7500</v>
      </c>
      <c r="K32" s="163"/>
      <c r="L32" s="163"/>
    </row>
    <row r="33" ht="15.75" customHeight="1">
      <c r="G33" s="174"/>
      <c r="H33" s="177" t="s">
        <v>174</v>
      </c>
      <c r="I33" s="161" t="s">
        <v>173</v>
      </c>
      <c r="J33" s="173">
        <f>+'PROGRAMA 01-ACTIV.OBRA 006 (2)'!BG56</f>
        <v>4000</v>
      </c>
      <c r="K33" s="163"/>
      <c r="L33" s="163"/>
    </row>
    <row r="34" ht="15.75" customHeight="1">
      <c r="G34" s="174"/>
      <c r="H34" s="177" t="s">
        <v>176</v>
      </c>
      <c r="I34" s="161" t="s">
        <v>175</v>
      </c>
      <c r="J34" s="173">
        <f>+'PROGRAMA 01-ACTIV.OBRA 006 (2)'!BG57</f>
        <v>15368</v>
      </c>
      <c r="K34" s="163"/>
      <c r="L34" s="163"/>
    </row>
    <row r="35" ht="15.75" customHeight="1">
      <c r="G35" s="174"/>
      <c r="H35" s="178" t="s">
        <v>245</v>
      </c>
      <c r="I35" s="161"/>
      <c r="J35" s="173"/>
      <c r="K35" s="163"/>
      <c r="L35" s="163"/>
    </row>
    <row r="36" ht="15.75" customHeight="1">
      <c r="G36" s="174"/>
      <c r="H36" s="160" t="s">
        <v>246</v>
      </c>
      <c r="I36" s="161">
        <v>31110.0</v>
      </c>
      <c r="J36" s="173">
        <v>20000.0</v>
      </c>
      <c r="K36" s="163"/>
      <c r="L36" s="163"/>
    </row>
    <row r="37" ht="15.75" customHeight="1">
      <c r="G37" s="174"/>
      <c r="H37" s="178" t="s">
        <v>240</v>
      </c>
      <c r="I37" s="161"/>
      <c r="J37" s="173"/>
      <c r="K37" s="163"/>
      <c r="L37" s="163"/>
    </row>
    <row r="38" ht="15.75" customHeight="1">
      <c r="G38" s="174"/>
      <c r="H38" s="160" t="s">
        <v>149</v>
      </c>
      <c r="I38" s="161">
        <v>35620.0</v>
      </c>
      <c r="J38" s="173">
        <v>27000.0</v>
      </c>
      <c r="K38" s="163"/>
      <c r="L38" s="163"/>
    </row>
    <row r="39" ht="15.75" customHeight="1">
      <c r="G39" s="174"/>
      <c r="H39" s="178" t="s">
        <v>241</v>
      </c>
      <c r="I39" s="161"/>
      <c r="J39" s="162"/>
      <c r="K39" s="163"/>
      <c r="L39" s="163"/>
    </row>
    <row r="40" ht="15.75" customHeight="1">
      <c r="G40" s="174"/>
      <c r="H40" s="160" t="s">
        <v>246</v>
      </c>
      <c r="I40" s="161">
        <v>31110.0</v>
      </c>
      <c r="J40" s="173">
        <v>35000.0</v>
      </c>
      <c r="K40" s="163"/>
      <c r="L40" s="163"/>
    </row>
    <row r="41" ht="15.75" customHeight="1">
      <c r="G41" s="174"/>
      <c r="H41" s="165" t="s">
        <v>247</v>
      </c>
      <c r="I41" s="176"/>
      <c r="J41" s="167">
        <f>SUM(J27:J40)</f>
        <v>142868</v>
      </c>
      <c r="K41" s="163"/>
      <c r="L41" s="163"/>
    </row>
    <row r="42" ht="15.75" customHeight="1">
      <c r="G42" s="174"/>
      <c r="H42" s="168" t="s">
        <v>209</v>
      </c>
      <c r="I42" s="161"/>
      <c r="J42" s="162"/>
      <c r="K42" s="163"/>
      <c r="L42" s="163"/>
    </row>
    <row r="43" ht="15.75" customHeight="1">
      <c r="G43" s="174"/>
      <c r="H43" s="178" t="s">
        <v>243</v>
      </c>
      <c r="I43" s="161"/>
      <c r="J43" s="162"/>
      <c r="K43" s="163"/>
      <c r="L43" s="163"/>
    </row>
    <row r="44" ht="15.75" customHeight="1">
      <c r="G44" s="174"/>
      <c r="H44" s="177" t="s">
        <v>178</v>
      </c>
      <c r="I44" s="161" t="s">
        <v>177</v>
      </c>
      <c r="J44" s="173">
        <v>21000.0</v>
      </c>
      <c r="K44" s="163"/>
      <c r="L44" s="163"/>
    </row>
    <row r="45" ht="15.75" customHeight="1">
      <c r="G45" s="174"/>
      <c r="H45" s="177" t="s">
        <v>180</v>
      </c>
      <c r="I45" s="161" t="s">
        <v>179</v>
      </c>
      <c r="J45" s="173">
        <v>35000.0</v>
      </c>
      <c r="K45" s="163"/>
      <c r="L45" s="163"/>
    </row>
    <row r="46" ht="15.75" customHeight="1">
      <c r="G46" s="174"/>
      <c r="H46" s="165" t="s">
        <v>248</v>
      </c>
      <c r="I46" s="176"/>
      <c r="J46" s="167">
        <f>J44+J45</f>
        <v>56000</v>
      </c>
      <c r="K46" s="163"/>
      <c r="L46" s="163"/>
    </row>
    <row r="47" ht="15.75" customHeight="1">
      <c r="G47" s="174"/>
      <c r="H47" s="179" t="s">
        <v>249</v>
      </c>
      <c r="I47" s="180"/>
      <c r="J47" s="181">
        <f>J6+J24+J41+J46</f>
        <v>6281333</v>
      </c>
      <c r="K47" s="163"/>
      <c r="L47" s="163"/>
    </row>
    <row r="48" ht="15.75" customHeight="1"/>
    <row r="49" ht="15.75" customHeight="1"/>
    <row r="50" ht="15.75" customHeight="1">
      <c r="J50" s="182"/>
    </row>
    <row r="51" ht="15.75" customHeight="1">
      <c r="J51" s="183"/>
    </row>
    <row r="52" ht="15.75" customHeight="1">
      <c r="J52" s="183"/>
    </row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